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cuellar\Documents\10 REGLAMENTOS\REGLAMENTO CAJA CHICA\"/>
    </mc:Choice>
  </mc:AlternateContent>
  <xr:revisionPtr revIDLastSave="0" documentId="13_ncr:1_{FDEB18A6-8663-4EEA-B111-3B46B92AD93A}" xr6:coauthVersionLast="47" xr6:coauthVersionMax="47" xr10:uidLastSave="{00000000-0000-0000-0000-000000000000}"/>
  <bookViews>
    <workbookView xWindow="-120" yWindow="-120" windowWidth="29040" windowHeight="15840" tabRatio="620" xr2:uid="{00000000-000D-0000-FFFF-FFFF00000000}"/>
  </bookViews>
  <sheets>
    <sheet name="FORM. 1" sheetId="3" r:id="rId1"/>
    <sheet name="FORM. 2 " sheetId="11" r:id="rId2"/>
    <sheet name="FORM 3" sheetId="8" r:id="rId3"/>
    <sheet name="FORM. PAS" sheetId="4" r:id="rId4"/>
  </sheets>
  <externalReferences>
    <externalReference r:id="rId5"/>
  </externalReferences>
  <definedNames>
    <definedName name="_xlnm.Print_Area" localSheetId="2">'FORM 3'!$A$1:$M$46</definedName>
    <definedName name="_xlnm.Print_Area" localSheetId="0">'FORM. 1'!$A$1:$L$38</definedName>
    <definedName name="_xlnm.Print_Area" localSheetId="1">'FORM. 2 '!$A$1:$J$45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1" l="1"/>
  <c r="L14" i="3"/>
  <c r="I21" i="8"/>
  <c r="J16" i="11"/>
  <c r="J17" i="11" s="1"/>
  <c r="J21" i="11"/>
  <c r="J22" i="11" s="1"/>
  <c r="I27" i="11" l="1"/>
  <c r="F35" i="11" s="1"/>
  <c r="F37" i="11" s="1"/>
  <c r="H23" i="8" l="1"/>
  <c r="H24" i="8" l="1"/>
  <c r="H71" i="8" l="1"/>
  <c r="K61" i="8"/>
  <c r="A58" i="8"/>
  <c r="H25" i="8"/>
  <c r="I26" i="8" s="1"/>
  <c r="H28" i="8" l="1"/>
  <c r="I29" i="11"/>
  <c r="I31" i="11" s="1"/>
  <c r="A59" i="8"/>
  <c r="C59" i="8" l="1"/>
  <c r="E59" i="8" s="1"/>
  <c r="B59" i="8"/>
  <c r="I61" i="8" l="1"/>
  <c r="A60" i="8"/>
  <c r="L16" i="3"/>
  <c r="L15" i="3"/>
  <c r="L17" i="3"/>
  <c r="I12" i="11" s="1"/>
  <c r="L38" i="11" s="1"/>
  <c r="A61" i="8" l="1"/>
  <c r="B61" i="8" l="1"/>
  <c r="A62" i="8" s="1"/>
  <c r="L61" i="8"/>
  <c r="E61" i="8"/>
  <c r="C61" i="8"/>
  <c r="G59" i="8"/>
  <c r="G61" i="8"/>
  <c r="F59" i="8" l="1"/>
  <c r="H61" i="8"/>
  <c r="F61" i="8"/>
  <c r="A63" i="8"/>
  <c r="B63" i="8" l="1"/>
  <c r="C63" i="8"/>
  <c r="E63" i="8" s="1"/>
  <c r="G63" i="8"/>
  <c r="J61" i="8" l="1"/>
  <c r="A64" i="8"/>
  <c r="A65" i="8" l="1"/>
  <c r="C65" i="8" l="1"/>
  <c r="E65" i="8" s="1"/>
  <c r="B65" i="8"/>
  <c r="I67" i="8" l="1"/>
  <c r="A66" i="8"/>
  <c r="A67" i="8" l="1"/>
  <c r="C67" i="8" l="1"/>
  <c r="E67" i="8" s="1"/>
  <c r="B67" i="8"/>
  <c r="A68" i="8" s="1"/>
  <c r="L63" i="8"/>
  <c r="K63" i="8" s="1"/>
  <c r="J63" i="8"/>
  <c r="I63" i="8" s="1"/>
  <c r="F63" i="8" s="1"/>
  <c r="G65" i="8"/>
  <c r="G67" i="8"/>
  <c r="H67" i="8" l="1"/>
  <c r="F67" i="8"/>
  <c r="F65" i="8"/>
  <c r="A69" i="8"/>
  <c r="C69" i="8" l="1"/>
  <c r="E69" i="8" s="1"/>
  <c r="F69" i="8" s="1"/>
  <c r="B69" i="8"/>
  <c r="J67" i="8" l="1"/>
  <c r="K67" i="8" s="1"/>
  <c r="L67" i="8" s="1"/>
  <c r="A70" i="8"/>
  <c r="A71" i="8" l="1"/>
  <c r="A73" i="8"/>
  <c r="A74" i="8" s="1"/>
  <c r="B74" i="8" s="1"/>
  <c r="A75" i="8" s="1"/>
  <c r="B75" i="8" s="1"/>
  <c r="E75" i="8" s="1"/>
  <c r="B71" i="8" l="1"/>
  <c r="C71" i="8"/>
  <c r="E71" i="8" s="1"/>
  <c r="I72" i="8" l="1"/>
  <c r="A72" i="8"/>
  <c r="C72" i="8" l="1"/>
  <c r="E72" i="8" s="1"/>
  <c r="B72" i="8"/>
  <c r="G71" i="8"/>
  <c r="H72" i="8"/>
  <c r="L72" i="8"/>
  <c r="L73" i="8" s="1"/>
  <c r="F72" i="8" l="1"/>
  <c r="F71" i="8"/>
  <c r="K72" i="8"/>
  <c r="J72" i="8"/>
  <c r="B78" i="8" l="1"/>
  <c r="B77" i="8"/>
  <c r="A55" i="8" s="1"/>
  <c r="B16" i="8" s="1"/>
</calcChain>
</file>

<file path=xl/sharedStrings.xml><?xml version="1.0" encoding="utf-8"?>
<sst xmlns="http://schemas.openxmlformats.org/spreadsheetml/2006/main" count="161" uniqueCount="101">
  <si>
    <t>FORM. 01</t>
  </si>
  <si>
    <t>UNIDAD SOLICITANTE</t>
  </si>
  <si>
    <t>Firma y/o sello</t>
  </si>
  <si>
    <t>TOTAL Bs</t>
  </si>
  <si>
    <t xml:space="preserve">Servidor Público Solicitante </t>
  </si>
  <si>
    <t>Programa</t>
  </si>
  <si>
    <t>Actividad</t>
  </si>
  <si>
    <t>Objeto del Gasto</t>
  </si>
  <si>
    <t>Cantidad</t>
  </si>
  <si>
    <t>Precio Unitario</t>
  </si>
  <si>
    <t>Total 
Bs</t>
  </si>
  <si>
    <t>DESCARGO DE GASTOS DE CAJA CHICA</t>
  </si>
  <si>
    <t>Control de Existencia de Almacenes (Si Corresponde)</t>
  </si>
  <si>
    <t>Verificación de Saldo Presupuestario</t>
  </si>
  <si>
    <t>Fuente y
Organismo</t>
  </si>
  <si>
    <t>Responsable de Caja Chica</t>
  </si>
  <si>
    <t>AUTORIZACION Y ENTREGA DE FONDOS</t>
  </si>
  <si>
    <t>SON: _____________ ________ _________ 00/100 Bolivianos</t>
  </si>
  <si>
    <t>SOLICITUD DE FONDOS DE CAJA CHICA</t>
  </si>
  <si>
    <t>FECHA DE SOLICITUD</t>
  </si>
  <si>
    <t>CARGO - NOMBRES APELLIDOS</t>
  </si>
  <si>
    <t>JUSTIFICACION DEL REQUERIMIENTO</t>
  </si>
  <si>
    <t>Descripción del Objeto del Gasto</t>
  </si>
  <si>
    <t>(numeral)</t>
  </si>
  <si>
    <t xml:space="preserve">MINISTERIO DE JUSTICIA Y TRANSPARENCIA INSTITUCIONAL </t>
  </si>
  <si>
    <t>la suma de</t>
  </si>
  <si>
    <t>Bs</t>
  </si>
  <si>
    <t>Total Bien, Servicio o Alquiler:</t>
  </si>
  <si>
    <t>a)</t>
  </si>
  <si>
    <t>Retención del Impuesto:</t>
  </si>
  <si>
    <t>Haga CLICK</t>
  </si>
  <si>
    <t>- Por Bien IUE - IT              (8 %)</t>
  </si>
  <si>
    <t>b)</t>
  </si>
  <si>
    <t>- Por Servicio RC-IVA - IT (16%)</t>
  </si>
  <si>
    <t>- Por Alquiler RC-IVA - IT (16%)</t>
  </si>
  <si>
    <t>a). Menciona el importe total del bien y/o servicio (Automático).</t>
  </si>
  <si>
    <t>b). Retención por Bienes; compra de material de escritorio, electricos, etc..</t>
  </si>
  <si>
    <t>c). Retencion por Servicios: fotocopias, impresiónes, refrigerios, etc</t>
  </si>
  <si>
    <r>
      <t xml:space="preserve">He recibido de </t>
    </r>
    <r>
      <rPr>
        <sz val="8"/>
        <rFont val="Arial"/>
        <family val="2"/>
      </rPr>
      <t xml:space="preserve">(Nombre y Apellido): </t>
    </r>
    <r>
      <rPr>
        <sz val="8"/>
        <color indexed="10"/>
        <rFont val="Arial"/>
        <family val="2"/>
      </rPr>
      <t/>
    </r>
  </si>
  <si>
    <r>
      <t>Aclaración</t>
    </r>
    <r>
      <rPr>
        <b/>
        <sz val="9"/>
        <rFont val="Arial"/>
        <family val="2"/>
      </rPr>
      <t>.-</t>
    </r>
  </si>
  <si>
    <t>FORMULARIO DE PASAJES TERRESTRES</t>
  </si>
  <si>
    <t xml:space="preserve">Fecha </t>
  </si>
  <si>
    <t>____/____/______</t>
  </si>
  <si>
    <r>
      <rPr>
        <b/>
        <sz val="10"/>
        <color theme="1"/>
        <rFont val="Calibri"/>
        <family val="2"/>
        <scheme val="minor"/>
      </rPr>
      <t>Lugar:</t>
    </r>
    <r>
      <rPr>
        <sz val="10"/>
        <color theme="1"/>
        <rFont val="Calibri"/>
        <family val="2"/>
        <scheme val="minor"/>
      </rPr>
      <t xml:space="preserve"> …………………………………………………………………………………………………………………………………..</t>
    </r>
  </si>
  <si>
    <t>Sello:</t>
  </si>
  <si>
    <t>Hora de salida</t>
  </si>
  <si>
    <t>:</t>
  </si>
  <si>
    <t>Hora de llegada</t>
  </si>
  <si>
    <r>
      <rPr>
        <b/>
        <sz val="10"/>
        <color theme="1"/>
        <rFont val="Calibri"/>
        <family val="2"/>
        <scheme val="minor"/>
      </rPr>
      <t>Dirección:</t>
    </r>
    <r>
      <rPr>
        <sz val="10"/>
        <color theme="1"/>
        <rFont val="Calibri"/>
        <family val="2"/>
        <scheme val="minor"/>
      </rPr>
      <t xml:space="preserve"> ……………………………………………………………………………………………………………………………………………………………..</t>
    </r>
  </si>
  <si>
    <t>Gasto realizado</t>
  </si>
  <si>
    <r>
      <t>Bs.</t>
    </r>
    <r>
      <rPr>
        <sz val="10"/>
        <color theme="1"/>
        <rFont val="Calibri"/>
        <family val="2"/>
        <scheme val="minor"/>
      </rPr>
      <t xml:space="preserve"> _ _ _ _ _ </t>
    </r>
  </si>
  <si>
    <r>
      <rPr>
        <b/>
        <sz val="10"/>
        <color theme="1"/>
        <rFont val="Calibri"/>
        <family val="2"/>
        <scheme val="minor"/>
      </rPr>
      <t>Dirección:</t>
    </r>
    <r>
      <rPr>
        <sz val="10"/>
        <color theme="1"/>
        <rFont val="Calibri"/>
        <family val="2"/>
        <scheme val="minor"/>
      </rPr>
      <t xml:space="preserve"> ……………………………………………………………………………………………………………………………………….</t>
    </r>
  </si>
  <si>
    <t>Responsable de Caja Chica:</t>
  </si>
  <si>
    <t xml:space="preserve">RECIBO DE PAGO </t>
  </si>
  <si>
    <r>
      <t xml:space="preserve">La </t>
    </r>
    <r>
      <rPr>
        <b/>
        <sz val="8"/>
        <color indexed="10"/>
        <rFont val="Arial"/>
        <family val="2"/>
      </rPr>
      <t xml:space="preserve">inexistencia </t>
    </r>
    <r>
      <rPr>
        <sz val="8"/>
        <rFont val="Arial"/>
        <family val="2"/>
      </rPr>
      <t xml:space="preserve">de una factura para respaldar un gasto, origina la obligación de retención por parte del comprador del bien o servicio, en un porcentaje sobre el monto total de pago, el mismo está en función al servicio, bien o alquiler que se brinda. </t>
    </r>
  </si>
  <si>
    <r>
      <t xml:space="preserve">BIEN </t>
    </r>
    <r>
      <rPr>
        <b/>
        <sz val="11"/>
        <rFont val="Arial"/>
        <family val="2"/>
      </rPr>
      <t>O</t>
    </r>
    <r>
      <rPr>
        <b/>
        <sz val="16"/>
        <rFont val="Arial"/>
        <family val="2"/>
      </rPr>
      <t xml:space="preserve"> SERVICIO</t>
    </r>
  </si>
  <si>
    <r>
      <t>Fecha:</t>
    </r>
    <r>
      <rPr>
        <sz val="10"/>
        <rFont val="Arial"/>
        <family val="2"/>
      </rPr>
      <t/>
    </r>
  </si>
  <si>
    <r>
      <t>CONCEPTO</t>
    </r>
    <r>
      <rPr>
        <b/>
        <sz val="10"/>
        <rFont val="Arial"/>
        <family val="2"/>
      </rPr>
      <t>:</t>
    </r>
  </si>
  <si>
    <t>Este importe es requerido para cancelar el siguiente concepto (bien, servicio o alquiler):</t>
  </si>
  <si>
    <r>
      <t>Líquido Pagable:</t>
    </r>
    <r>
      <rPr>
        <i/>
        <sz val="10"/>
        <rFont val="Arial"/>
        <family val="2"/>
      </rPr>
      <t xml:space="preserve"> (mencionar  el importe ha ser pagado al beneficiario sin la retención)</t>
    </r>
  </si>
  <si>
    <t>/100 BOLIVIANOS</t>
  </si>
  <si>
    <t xml:space="preserve"> </t>
  </si>
  <si>
    <t>FECHA DE DESCARGO</t>
  </si>
  <si>
    <t>N°</t>
  </si>
  <si>
    <t>Factura del Proveedor de la Compra del Bien o Servicio.</t>
  </si>
  <si>
    <t>Descripcion de la factura del proveedor de la compra del bien o del servicio</t>
  </si>
  <si>
    <t>Monto Solicitado Bs.</t>
  </si>
  <si>
    <t>N° de Solicitud</t>
  </si>
  <si>
    <t>Total 
(Bs)</t>
  </si>
  <si>
    <t>SON: ______________________________________________________ 00/100 Bolivianos</t>
  </si>
  <si>
    <t>Menos:</t>
  </si>
  <si>
    <t>Total Retenciones</t>
  </si>
  <si>
    <t>LIQUIDO PAGABLE</t>
  </si>
  <si>
    <t>TOTAL RETENCIONES (Form. 3)</t>
  </si>
  <si>
    <t>MONTO SOLICITADO</t>
  </si>
  <si>
    <t>TOTAL DEVUELTO</t>
  </si>
  <si>
    <t>TOTAL EJECUTADO</t>
  </si>
  <si>
    <t>DESCARGO DE FONDOS</t>
  </si>
  <si>
    <t>TOTAL PAGO A PROVEEDOR</t>
  </si>
  <si>
    <t>IMPORTE TOTAL DE LA COMPRA DEL BIEN O SERVICIO (a+b)</t>
  </si>
  <si>
    <t>RESUMEN DEL GASTO</t>
  </si>
  <si>
    <t>TOTAL RECIBOS (b)</t>
  </si>
  <si>
    <t>TOTAL FACTURAS (a)</t>
  </si>
  <si>
    <t>FORM. 02</t>
  </si>
  <si>
    <t>dd-mm-aa</t>
  </si>
  <si>
    <t>SOLICITUD Nº :</t>
  </si>
  <si>
    <t>FORM. 03</t>
  </si>
  <si>
    <t>FORM. 04</t>
  </si>
  <si>
    <t xml:space="preserve">Aprobacion por  Inmediato 
Superior o  Superior Jerarquico </t>
  </si>
  <si>
    <t>Autorizacion por Jefe Financiero</t>
  </si>
  <si>
    <t>Recibo de Pago de la Compra del Bien o Servicio.</t>
  </si>
  <si>
    <t>c)</t>
  </si>
  <si>
    <t>d)</t>
  </si>
  <si>
    <t>e)</t>
  </si>
  <si>
    <t>e). Total Retenciones</t>
  </si>
  <si>
    <t>F=(a-e)</t>
  </si>
  <si>
    <t>F). Liquido Pagable</t>
  </si>
  <si>
    <r>
      <rPr>
        <b/>
        <u/>
        <sz val="11"/>
        <rFont val="Arial"/>
        <family val="2"/>
      </rPr>
      <t>RECIBO:</t>
    </r>
    <r>
      <rPr>
        <sz val="11"/>
        <rFont val="Arial"/>
        <family val="2"/>
      </rPr>
      <t xml:space="preserve">
He recibido del Responsable de Caja Chica, con recursos del Fondo Rotativo del Ministerio de Justicia y Transparencia Institucional, la suma de 
Bs. _____.__ - Son: ______________________________________________________________00/100 Bolivianos,  por la solicitud arriba detallada.
</t>
    </r>
    <r>
      <rPr>
        <b/>
        <u/>
        <sz val="11"/>
        <rFont val="Arial"/>
        <family val="2"/>
      </rPr>
      <t xml:space="preserve">COMPROMISO: </t>
    </r>
    <r>
      <rPr>
        <sz val="11"/>
        <rFont val="Arial"/>
        <family val="2"/>
      </rPr>
      <t xml:space="preserve">
- En sujeción al inciso c) del Artículo 27 de la Ley 1178 de 20 de julio de 1990 de Administración y Control Gubernamentales (SAFCO), me comprometo a rendir cuentas, presentando la documentación sustentatoria original, autentica y fidedigna, en el plazo máximo de 72 horas hábiles siguientes al recibo del efectivo.
- Conozco que, en el caso contrario, son aplicables en mi contra las normas del Decreto Supremo N° 23318-A del 3 de noviembre de 1992 que aprueba el Reglamento por la Función Pública.</t>
    </r>
  </si>
  <si>
    <t>dd/mm/aa</t>
  </si>
  <si>
    <t>Descripcion del Recibo de Pago de la compra del bien o del servicio</t>
  </si>
  <si>
    <t>d). Retención por alquileres de:  Bienes muebles (automoviles, vajillas, computadoras, sillas, etc) Bienes inmuebles (casas, terrenos, deptos  y similares)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</si>
</sst>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Bs&quot;#,##0.00;\-&quot;Bs&quot;#,##0.00"/>
    <numFmt numFmtId="44" formatCode="_-&quot;Bs&quot;* #,##0.00_-;\-&quot;Bs&quot;* #,##0.00_-;_-&quot;Bs&quot;* &quot;-&quot;??_-;_-@_-"/>
    <numFmt numFmtId="164" formatCode="d\-mmm\-yyyy;@"/>
    <numFmt numFmtId="165" formatCode="&quot;La Paz,&quot;\ dd\ &quot;de&quot;\ mmmm\ &quot;de&quot;\ yyyy"/>
    <numFmt numFmtId="166" formatCode="_(&quot;$&quot;* #,##0.00_);[Red]_(&quot;$&quot;* \(#,##0.00\);_(&quot;$&quot;* &quot;-&quot;??_);_(@_)"/>
    <numFmt numFmtId="167" formatCode="_(&quot;Bs&quot;* #,##0.00_);[Red]_(&quot;Bs&quot;* \(#,##0.00\);_(&quot;Bs&quot;* &quot;-&quot;??_);_(@_)"/>
    <numFmt numFmtId="168" formatCode=".0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color rgb="FF000000"/>
      <name val="Tahoma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23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9"/>
      <color theme="1" tint="4.9989318521683403E-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u/>
      <sz val="10"/>
      <color rgb="FFFF0000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b/>
      <sz val="8"/>
      <name val="Andalus"/>
    </font>
    <font>
      <sz val="8"/>
      <name val="Andalus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91">
    <xf numFmtId="0" fontId="0" fillId="0" borderId="0" xfId="0"/>
    <xf numFmtId="0" fontId="4" fillId="0" borderId="0" xfId="2" applyFont="1" applyAlignment="1">
      <alignment horizontal="center"/>
    </xf>
    <xf numFmtId="0" fontId="3" fillId="0" borderId="0" xfId="2"/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" fontId="4" fillId="0" borderId="5" xfId="2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9" fillId="2" borderId="9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2" fontId="10" fillId="0" borderId="9" xfId="2" applyNumberFormat="1" applyFont="1" applyBorder="1" applyAlignment="1">
      <alignment vertical="center" wrapText="1"/>
    </xf>
    <xf numFmtId="0" fontId="10" fillId="0" borderId="9" xfId="2" applyFont="1" applyBorder="1" applyAlignment="1">
      <alignment vertical="center" wrapText="1"/>
    </xf>
    <xf numFmtId="0" fontId="10" fillId="0" borderId="6" xfId="2" applyFont="1" applyBorder="1" applyAlignment="1">
      <alignment vertical="center" wrapText="1"/>
    </xf>
    <xf numFmtId="0" fontId="10" fillId="0" borderId="6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4" fontId="9" fillId="2" borderId="9" xfId="2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indent="4"/>
    </xf>
    <xf numFmtId="4" fontId="0" fillId="0" borderId="0" xfId="0" applyNumberForma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2" fillId="0" borderId="0" xfId="2" applyFont="1" applyAlignment="1">
      <alignment vertical="center"/>
    </xf>
    <xf numFmtId="0" fontId="22" fillId="0" borderId="0" xfId="2" applyFont="1" applyAlignment="1">
      <alignment horizontal="center" vertical="center"/>
    </xf>
    <xf numFmtId="0" fontId="0" fillId="0" borderId="0" xfId="0" applyAlignment="1">
      <alignment wrapText="1"/>
    </xf>
    <xf numFmtId="0" fontId="25" fillId="0" borderId="0" xfId="0" applyFo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30" fillId="0" borderId="3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3" fillId="0" borderId="38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2" fillId="0" borderId="0" xfId="0" applyFont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 wrapText="1"/>
    </xf>
    <xf numFmtId="9" fontId="0" fillId="0" borderId="0" xfId="0" applyNumberFormat="1" applyAlignment="1">
      <alignment vertical="center"/>
    </xf>
    <xf numFmtId="0" fontId="0" fillId="0" borderId="37" xfId="0" quotePrefix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34" fillId="0" borderId="0" xfId="0" applyFont="1" applyAlignment="1" applyProtection="1">
      <alignment vertical="center"/>
      <protection locked="0"/>
    </xf>
    <xf numFmtId="0" fontId="3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0" fillId="0" borderId="0" xfId="0" applyFont="1" applyAlignment="1">
      <alignment vertical="center"/>
    </xf>
    <xf numFmtId="0" fontId="30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34" fillId="0" borderId="0" xfId="3" applyFont="1" applyAlignment="1">
      <alignment vertical="center"/>
    </xf>
    <xf numFmtId="0" fontId="37" fillId="4" borderId="0" xfId="3" applyFont="1" applyFill="1" applyAlignment="1">
      <alignment vertical="center"/>
    </xf>
    <xf numFmtId="0" fontId="38" fillId="4" borderId="0" xfId="3" applyFont="1" applyFill="1" applyAlignment="1">
      <alignment vertical="center"/>
    </xf>
    <xf numFmtId="166" fontId="38" fillId="4" borderId="0" xfId="3" applyNumberFormat="1" applyFont="1" applyFill="1" applyAlignment="1">
      <alignment vertical="center"/>
    </xf>
    <xf numFmtId="167" fontId="38" fillId="4" borderId="0" xfId="3" applyNumberFormat="1" applyFont="1" applyFill="1" applyAlignment="1">
      <alignment vertical="center"/>
    </xf>
    <xf numFmtId="0" fontId="34" fillId="4" borderId="0" xfId="3" applyFont="1" applyFill="1" applyAlignment="1">
      <alignment vertical="center"/>
    </xf>
    <xf numFmtId="4" fontId="34" fillId="4" borderId="0" xfId="3" applyNumberFormat="1" applyFont="1" applyFill="1" applyAlignment="1">
      <alignment vertical="center"/>
    </xf>
    <xf numFmtId="1" fontId="34" fillId="4" borderId="0" xfId="3" applyNumberFormat="1" applyFont="1" applyFill="1" applyAlignment="1">
      <alignment vertical="center"/>
    </xf>
    <xf numFmtId="0" fontId="34" fillId="4" borderId="0" xfId="3" applyFont="1" applyFill="1" applyAlignment="1">
      <alignment horizontal="right" vertical="center"/>
    </xf>
    <xf numFmtId="3" fontId="34" fillId="4" borderId="0" xfId="3" applyNumberFormat="1" applyFont="1" applyFill="1" applyAlignment="1">
      <alignment vertical="center"/>
    </xf>
    <xf numFmtId="168" fontId="34" fillId="4" borderId="0" xfId="3" applyNumberFormat="1" applyFont="1" applyFill="1" applyAlignment="1">
      <alignment vertical="center"/>
    </xf>
    <xf numFmtId="49" fontId="34" fillId="4" borderId="0" xfId="3" applyNumberFormat="1" applyFont="1" applyFill="1" applyAlignment="1">
      <alignment vertical="center"/>
    </xf>
    <xf numFmtId="2" fontId="34" fillId="4" borderId="0" xfId="3" applyNumberFormat="1" applyFont="1" applyFill="1" applyAlignment="1">
      <alignment vertical="center"/>
    </xf>
    <xf numFmtId="49" fontId="34" fillId="4" borderId="0" xfId="3" applyNumberFormat="1" applyFont="1" applyFill="1" applyAlignment="1">
      <alignment horizontal="right" vertical="center"/>
    </xf>
    <xf numFmtId="0" fontId="39" fillId="4" borderId="0" xfId="3" applyFont="1" applyFill="1" applyAlignment="1">
      <alignment vertical="center"/>
    </xf>
    <xf numFmtId="4" fontId="9" fillId="2" borderId="43" xfId="2" applyNumberFormat="1" applyFont="1" applyFill="1" applyBorder="1" applyAlignment="1">
      <alignment vertical="center"/>
    </xf>
    <xf numFmtId="0" fontId="9" fillId="0" borderId="9" xfId="2" applyFont="1" applyBorder="1" applyAlignment="1">
      <alignment vertical="center" wrapText="1"/>
    </xf>
    <xf numFmtId="1" fontId="4" fillId="0" borderId="0" xfId="2" applyNumberFormat="1" applyFont="1" applyAlignment="1">
      <alignment horizontal="center" vertical="center"/>
    </xf>
    <xf numFmtId="0" fontId="9" fillId="0" borderId="7" xfId="2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4" fontId="9" fillId="0" borderId="0" xfId="2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0" fillId="0" borderId="0" xfId="0" applyNumberFormat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9" fillId="4" borderId="13" xfId="2" applyFont="1" applyFill="1" applyBorder="1" applyAlignment="1">
      <alignment horizontal="left" vertical="center" wrapText="1"/>
    </xf>
    <xf numFmtId="0" fontId="9" fillId="4" borderId="14" xfId="2" applyFont="1" applyFill="1" applyBorder="1" applyAlignment="1">
      <alignment horizontal="left" vertical="center" wrapText="1"/>
    </xf>
    <xf numFmtId="0" fontId="9" fillId="4" borderId="0" xfId="2" applyFont="1" applyFill="1" applyAlignment="1">
      <alignment horizontal="right" vertical="center"/>
    </xf>
    <xf numFmtId="0" fontId="9" fillId="4" borderId="0" xfId="2" applyFont="1" applyFill="1" applyAlignment="1">
      <alignment horizontal="center" vertical="center"/>
    </xf>
    <xf numFmtId="0" fontId="9" fillId="4" borderId="14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3" fillId="4" borderId="0" xfId="2" applyFill="1"/>
    <xf numFmtId="0" fontId="9" fillId="4" borderId="14" xfId="2" applyFont="1" applyFill="1" applyBorder="1" applyAlignment="1">
      <alignment vertical="center"/>
    </xf>
    <xf numFmtId="0" fontId="9" fillId="4" borderId="0" xfId="2" applyFont="1" applyFill="1" applyAlignment="1">
      <alignment vertical="center"/>
    </xf>
    <xf numFmtId="44" fontId="9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44" fontId="3" fillId="4" borderId="0" xfId="2" applyNumberFormat="1" applyFill="1"/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9" fillId="2" borderId="6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164" fontId="9" fillId="0" borderId="10" xfId="2" applyNumberFormat="1" applyFont="1" applyBorder="1" applyAlignment="1">
      <alignment horizontal="center" vertical="center" wrapText="1"/>
    </xf>
    <xf numFmtId="164" fontId="9" fillId="0" borderId="11" xfId="2" applyNumberFormat="1" applyFont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9" fillId="2" borderId="6" xfId="2" applyFont="1" applyFill="1" applyBorder="1" applyAlignment="1">
      <alignment horizontal="right" vertical="center" wrapText="1"/>
    </xf>
    <xf numFmtId="0" fontId="9" fillId="2" borderId="7" xfId="2" applyFont="1" applyFill="1" applyBorder="1" applyAlignment="1">
      <alignment horizontal="right" vertical="center" wrapText="1"/>
    </xf>
    <xf numFmtId="0" fontId="9" fillId="2" borderId="8" xfId="2" applyFont="1" applyFill="1" applyBorder="1" applyAlignment="1">
      <alignment horizontal="right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9" fontId="9" fillId="2" borderId="6" xfId="1" applyFont="1" applyFill="1" applyBorder="1" applyAlignment="1">
      <alignment horizontal="center" vertical="center" wrapText="1"/>
    </xf>
    <xf numFmtId="9" fontId="9" fillId="2" borderId="7" xfId="1" applyFont="1" applyFill="1" applyBorder="1" applyAlignment="1">
      <alignment horizontal="center" vertical="center" wrapText="1"/>
    </xf>
    <xf numFmtId="9" fontId="9" fillId="2" borderId="8" xfId="1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3" fillId="0" borderId="13" xfId="2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3" fillId="0" borderId="14" xfId="2" applyBorder="1" applyAlignment="1">
      <alignment horizontal="center" vertical="center" wrapText="1"/>
    </xf>
    <xf numFmtId="0" fontId="3" fillId="0" borderId="15" xfId="2" applyBorder="1" applyAlignment="1">
      <alignment horizontal="center" vertical="center" wrapText="1"/>
    </xf>
    <xf numFmtId="0" fontId="3" fillId="0" borderId="16" xfId="2" applyBorder="1" applyAlignment="1">
      <alignment horizontal="center" vertical="center" wrapText="1"/>
    </xf>
    <xf numFmtId="0" fontId="3" fillId="0" borderId="17" xfId="2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4" fontId="9" fillId="0" borderId="7" xfId="2" applyNumberFormat="1" applyFont="1" applyBorder="1" applyAlignment="1">
      <alignment vertical="center" wrapText="1"/>
    </xf>
    <xf numFmtId="4" fontId="9" fillId="0" borderId="8" xfId="2" applyNumberFormat="1" applyFont="1" applyBorder="1" applyAlignment="1">
      <alignment vertical="center" wrapText="1"/>
    </xf>
    <xf numFmtId="0" fontId="9" fillId="2" borderId="15" xfId="2" applyFont="1" applyFill="1" applyBorder="1" applyAlignment="1">
      <alignment horizontal="right" vertical="center" wrapText="1"/>
    </xf>
    <xf numFmtId="0" fontId="9" fillId="2" borderId="16" xfId="2" applyFont="1" applyFill="1" applyBorder="1" applyAlignment="1">
      <alignment horizontal="right" vertical="center" wrapText="1"/>
    </xf>
    <xf numFmtId="0" fontId="9" fillId="2" borderId="17" xfId="2" applyFont="1" applyFill="1" applyBorder="1" applyAlignment="1">
      <alignment horizontal="right" vertical="center" wrapText="1"/>
    </xf>
    <xf numFmtId="0" fontId="9" fillId="0" borderId="9" xfId="2" applyFont="1" applyBorder="1" applyAlignment="1">
      <alignment horizontal="left" vertical="center" wrapText="1"/>
    </xf>
    <xf numFmtId="0" fontId="9" fillId="4" borderId="0" xfId="2" applyFont="1" applyFill="1" applyAlignment="1">
      <alignment horizontal="left" vertical="center" indent="5"/>
    </xf>
    <xf numFmtId="44" fontId="9" fillId="4" borderId="16" xfId="2" applyNumberFormat="1" applyFont="1" applyFill="1" applyBorder="1" applyAlignment="1">
      <alignment horizontal="right" vertical="center" indent="3"/>
    </xf>
    <xf numFmtId="0" fontId="10" fillId="4" borderId="0" xfId="2" applyFont="1" applyFill="1" applyAlignment="1">
      <alignment horizontal="left" vertical="center" indent="5"/>
    </xf>
    <xf numFmtId="44" fontId="9" fillId="4" borderId="0" xfId="2" applyNumberFormat="1" applyFont="1" applyFill="1" applyAlignment="1">
      <alignment horizontal="right" vertical="center" indent="3"/>
    </xf>
    <xf numFmtId="0" fontId="9" fillId="6" borderId="6" xfId="2" applyFont="1" applyFill="1" applyBorder="1" applyAlignment="1">
      <alignment horizontal="center" vertical="center"/>
    </xf>
    <xf numFmtId="0" fontId="9" fillId="6" borderId="7" xfId="2" applyFont="1" applyFill="1" applyBorder="1" applyAlignment="1">
      <alignment horizontal="center" vertical="center"/>
    </xf>
    <xf numFmtId="0" fontId="9" fillId="6" borderId="8" xfId="2" applyFont="1" applyFill="1" applyBorder="1" applyAlignment="1">
      <alignment horizontal="center" vertical="center"/>
    </xf>
    <xf numFmtId="0" fontId="9" fillId="4" borderId="15" xfId="2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44" fontId="9" fillId="4" borderId="12" xfId="2" applyNumberFormat="1" applyFont="1" applyFill="1" applyBorder="1" applyAlignment="1">
      <alignment horizontal="right" vertical="center" indent="3"/>
    </xf>
    <xf numFmtId="0" fontId="9" fillId="6" borderId="0" xfId="2" applyFont="1" applyFill="1" applyAlignment="1">
      <alignment horizontal="center" vertical="center" wrapText="1"/>
    </xf>
    <xf numFmtId="0" fontId="9" fillId="4" borderId="0" xfId="2" applyFont="1" applyFill="1" applyAlignment="1">
      <alignment horizontal="right" vertical="center"/>
    </xf>
    <xf numFmtId="44" fontId="9" fillId="4" borderId="9" xfId="2" applyNumberFormat="1" applyFont="1" applyFill="1" applyBorder="1" applyAlignment="1">
      <alignment horizontal="right" vertical="center" indent="3"/>
    </xf>
    <xf numFmtId="44" fontId="9" fillId="6" borderId="9" xfId="2" applyNumberFormat="1" applyFont="1" applyFill="1" applyBorder="1" applyAlignment="1">
      <alignment horizontal="center" vertical="center"/>
    </xf>
    <xf numFmtId="44" fontId="9" fillId="4" borderId="43" xfId="2" applyNumberFormat="1" applyFont="1" applyFill="1" applyBorder="1" applyAlignment="1">
      <alignment horizontal="center" vertical="center"/>
    </xf>
    <xf numFmtId="44" fontId="9" fillId="4" borderId="46" xfId="2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4" fontId="0" fillId="0" borderId="28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1" fillId="0" borderId="34" xfId="0" applyFont="1" applyBorder="1" applyAlignment="1" applyProtection="1">
      <alignment horizontal="left" vertical="top" wrapText="1"/>
      <protection locked="0"/>
    </xf>
    <xf numFmtId="0" fontId="31" fillId="0" borderId="35" xfId="0" applyFont="1" applyBorder="1" applyAlignment="1" applyProtection="1">
      <alignment horizontal="left" vertical="top" wrapText="1"/>
      <protection locked="0"/>
    </xf>
    <xf numFmtId="0" fontId="31" fillId="0" borderId="36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7" fontId="13" fillId="0" borderId="26" xfId="3" applyNumberFormat="1" applyFont="1" applyBorder="1" applyAlignment="1">
      <alignment horizontal="center" vertical="center" wrapText="1"/>
    </xf>
    <xf numFmtId="7" fontId="13" fillId="0" borderId="27" xfId="3" applyNumberFormat="1" applyFont="1" applyBorder="1" applyAlignment="1">
      <alignment horizontal="center" vertical="center" wrapText="1"/>
    </xf>
    <xf numFmtId="7" fontId="13" fillId="0" borderId="39" xfId="3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4" fillId="3" borderId="29" xfId="0" applyFont="1" applyFill="1" applyBorder="1" applyAlignment="1">
      <alignment horizontal="left" vertical="center" wrapText="1"/>
    </xf>
    <xf numFmtId="0" fontId="24" fillId="3" borderId="30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8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/>
    </xf>
    <xf numFmtId="0" fontId="26" fillId="0" borderId="20" xfId="0" applyFont="1" applyBorder="1" applyAlignment="1">
      <alignment horizontal="left" vertical="top"/>
    </xf>
    <xf numFmtId="0" fontId="26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26" fillId="0" borderId="25" xfId="0" applyFont="1" applyBorder="1" applyAlignment="1">
      <alignment horizontal="left" vertical="top"/>
    </xf>
    <xf numFmtId="0" fontId="24" fillId="3" borderId="31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4" fontId="2" fillId="5" borderId="47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45" xfId="0" applyNumberFormat="1" applyFont="1" applyFill="1" applyBorder="1" applyAlignment="1">
      <alignment horizontal="right" vertical="center"/>
    </xf>
    <xf numFmtId="0" fontId="0" fillId="3" borderId="24" xfId="0" applyFill="1" applyBorder="1" applyAlignment="1">
      <alignment vertical="center"/>
    </xf>
    <xf numFmtId="4" fontId="3" fillId="3" borderId="24" xfId="0" applyNumberFormat="1" applyFont="1" applyFill="1" applyBorder="1" applyAlignment="1">
      <alignment vertical="center"/>
    </xf>
    <xf numFmtId="4" fontId="10" fillId="0" borderId="9" xfId="2" applyNumberFormat="1" applyFont="1" applyBorder="1" applyAlignment="1">
      <alignment vertical="center" wrapText="1"/>
    </xf>
    <xf numFmtId="0" fontId="27" fillId="0" borderId="21" xfId="0" applyFont="1" applyBorder="1" applyAlignment="1"/>
    <xf numFmtId="0" fontId="27" fillId="0" borderId="0" xfId="0" applyFont="1" applyAlignment="1"/>
    <xf numFmtId="0" fontId="27" fillId="0" borderId="22" xfId="0" applyFont="1" applyBorder="1" applyAlignment="1"/>
    <xf numFmtId="0" fontId="4" fillId="0" borderId="50" xfId="2" applyFont="1" applyBorder="1" applyAlignment="1">
      <alignment horizontal="center" vertical="center"/>
    </xf>
    <xf numFmtId="0" fontId="4" fillId="0" borderId="51" xfId="2" applyFont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22" fillId="0" borderId="46" xfId="2" applyFont="1" applyBorder="1" applyAlignment="1">
      <alignment horizontal="center" vertical="center"/>
    </xf>
    <xf numFmtId="0" fontId="22" fillId="0" borderId="52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6" fillId="3" borderId="48" xfId="0" applyFont="1" applyFill="1" applyBorder="1" applyAlignment="1">
      <alignment horizontal="center" vertical="center"/>
    </xf>
    <xf numFmtId="0" fontId="26" fillId="3" borderId="49" xfId="0" applyFont="1" applyFill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4" fillId="2" borderId="48" xfId="2" applyFont="1" applyFill="1" applyBorder="1" applyAlignment="1">
      <alignment horizontal="center" vertical="center" wrapText="1"/>
    </xf>
    <xf numFmtId="0" fontId="44" fillId="2" borderId="53" xfId="2" applyFont="1" applyFill="1" applyBorder="1" applyAlignment="1">
      <alignment horizontal="center" vertical="center" wrapText="1"/>
    </xf>
    <xf numFmtId="0" fontId="44" fillId="2" borderId="49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top" wrapText="1"/>
    </xf>
    <xf numFmtId="0" fontId="10" fillId="0" borderId="12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</cellXfs>
  <cellStyles count="4">
    <cellStyle name="Normal" xfId="0" builtinId="0"/>
    <cellStyle name="Normal 2" xfId="2" xr:uid="{00000000-0005-0000-0000-000001000000}"/>
    <cellStyle name="Normal 2 2 2" xfId="3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N$24" lockText="1" noThreeD="1"/>
</file>

<file path=xl/ctrlProps/ctrlProp2.xml><?xml version="1.0" encoding="utf-8"?>
<formControlPr xmlns="http://schemas.microsoft.com/office/spreadsheetml/2009/9/main" objectType="CheckBox" fmlaLink="$N$23" lockText="1" noThreeD="1"/>
</file>

<file path=xl/ctrlProps/ctrlProp3.xml><?xml version="1.0" encoding="utf-8"?>
<formControlPr xmlns="http://schemas.microsoft.com/office/spreadsheetml/2009/9/main" objectType="CheckBox" fmlaLink="$N$2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76704</xdr:colOff>
      <xdr:row>32</xdr:row>
      <xdr:rowOff>0</xdr:rowOff>
    </xdr:from>
    <xdr:ext cx="937629" cy="18473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8830028">
          <a:off x="7739778" y="1531497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s-ES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196453</xdr:colOff>
      <xdr:row>1</xdr:row>
      <xdr:rowOff>5953</xdr:rowOff>
    </xdr:from>
    <xdr:to>
      <xdr:col>1</xdr:col>
      <xdr:colOff>631031</xdr:colOff>
      <xdr:row>4</xdr:row>
      <xdr:rowOff>244078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6453" y="196453"/>
          <a:ext cx="1244203" cy="821531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1</xdr:colOff>
      <xdr:row>1</xdr:row>
      <xdr:rowOff>0</xdr:rowOff>
    </xdr:from>
    <xdr:to>
      <xdr:col>7</xdr:col>
      <xdr:colOff>0</xdr:colOff>
      <xdr:row>5</xdr:row>
      <xdr:rowOff>5952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19251" y="190500"/>
          <a:ext cx="4048124" cy="845343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76704</xdr:colOff>
      <xdr:row>46</xdr:row>
      <xdr:rowOff>0</xdr:rowOff>
    </xdr:from>
    <xdr:ext cx="937629" cy="18473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8830028">
          <a:off x="5587128" y="838655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s-ES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196453</xdr:colOff>
      <xdr:row>1</xdr:row>
      <xdr:rowOff>5953</xdr:rowOff>
    </xdr:from>
    <xdr:ext cx="1246274" cy="817908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6453" y="196453"/>
          <a:ext cx="1246274" cy="817908"/>
        </a:xfrm>
        <a:prstGeom prst="rect">
          <a:avLst/>
        </a:prstGeom>
        <a:ln/>
      </xdr:spPr>
    </xdr:pic>
    <xdr:clientData/>
  </xdr:oneCellAnchor>
  <xdr:oneCellAnchor>
    <xdr:from>
      <xdr:col>2</xdr:col>
      <xdr:colOff>1</xdr:colOff>
      <xdr:row>1</xdr:row>
      <xdr:rowOff>0</xdr:rowOff>
    </xdr:from>
    <xdr:ext cx="4058478" cy="842495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6851" y="190500"/>
          <a:ext cx="4058478" cy="842495"/>
        </a:xfrm>
        <a:prstGeom prst="rect">
          <a:avLst/>
        </a:prstGeom>
        <a:ln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74543</xdr:colOff>
      <xdr:row>5</xdr:row>
      <xdr:rowOff>66261</xdr:rowOff>
    </xdr:from>
    <xdr:to>
      <xdr:col>16</xdr:col>
      <xdr:colOff>496956</xdr:colOff>
      <xdr:row>8</xdr:row>
      <xdr:rowOff>53937</xdr:rowOff>
    </xdr:to>
    <xdr:sp macro="" textlink="">
      <xdr:nvSpPr>
        <xdr:cNvPr id="3" name="3 Flecha izquier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7313543" y="1333086"/>
          <a:ext cx="1946413" cy="454401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BO" sz="1100"/>
            <a:t>INTRODUZCA LA FECHA</a:t>
          </a:r>
        </a:p>
      </xdr:txBody>
    </xdr:sp>
    <xdr:clientData/>
  </xdr:twoCellAnchor>
  <xdr:twoCellAnchor>
    <xdr:from>
      <xdr:col>10</xdr:col>
      <xdr:colOff>8283</xdr:colOff>
      <xdr:row>46</xdr:row>
      <xdr:rowOff>74547</xdr:rowOff>
    </xdr:from>
    <xdr:to>
      <xdr:col>12</xdr:col>
      <xdr:colOff>147558</xdr:colOff>
      <xdr:row>47</xdr:row>
      <xdr:rowOff>106037</xdr:rowOff>
    </xdr:to>
    <xdr:sp macro="[1]!GERERAR_CERTIFICACION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961408" y="10353675"/>
          <a:ext cx="1215600" cy="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900" b="1" i="1">
              <a:solidFill>
                <a:schemeClr val="lt1"/>
              </a:solidFill>
              <a:latin typeface="+mn-lt"/>
              <a:ea typeface="+mn-ea"/>
              <a:cs typeface="+mn-cs"/>
            </a:rPr>
            <a:t>Form.FIN/MTILCC-007</a:t>
          </a:r>
          <a:endParaRPr lang="es-BO" sz="900" b="1"/>
        </a:p>
      </xdr:txBody>
    </xdr:sp>
    <xdr:clientData/>
  </xdr:twoCellAnchor>
  <xdr:twoCellAnchor>
    <xdr:from>
      <xdr:col>14</xdr:col>
      <xdr:colOff>24849</xdr:colOff>
      <xdr:row>22</xdr:row>
      <xdr:rowOff>41401</xdr:rowOff>
    </xdr:from>
    <xdr:to>
      <xdr:col>16</xdr:col>
      <xdr:colOff>447262</xdr:colOff>
      <xdr:row>25</xdr:row>
      <xdr:rowOff>0</xdr:rowOff>
    </xdr:to>
    <xdr:sp macro="" textlink="">
      <xdr:nvSpPr>
        <xdr:cNvPr id="5" name="5 Flecha izquierd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7263849" y="5918326"/>
          <a:ext cx="1946413" cy="858080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BO" sz="1100"/>
            <a:t>Haga un CLICK en el cuadradito seleccionado</a:t>
          </a:r>
        </a:p>
      </xdr:txBody>
    </xdr:sp>
    <xdr:clientData/>
  </xdr:twoCellAnchor>
  <xdr:twoCellAnchor>
    <xdr:from>
      <xdr:col>16</xdr:col>
      <xdr:colOff>209550</xdr:colOff>
      <xdr:row>23</xdr:row>
      <xdr:rowOff>57150</xdr:rowOff>
    </xdr:from>
    <xdr:to>
      <xdr:col>16</xdr:col>
      <xdr:colOff>333375</xdr:colOff>
      <xdr:row>23</xdr:row>
      <xdr:rowOff>190500</xdr:rowOff>
    </xdr:to>
    <xdr:sp macro="" textlink="">
      <xdr:nvSpPr>
        <xdr:cNvPr id="6" name="6 Rectángul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8972550" y="6200775"/>
          <a:ext cx="123825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679174</xdr:colOff>
      <xdr:row>46</xdr:row>
      <xdr:rowOff>0</xdr:rowOff>
    </xdr:from>
    <xdr:to>
      <xdr:col>12</xdr:col>
      <xdr:colOff>190500</xdr:colOff>
      <xdr:row>47</xdr:row>
      <xdr:rowOff>149087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870299" y="10353675"/>
          <a:ext cx="1349651" cy="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23</xdr:row>
          <xdr:rowOff>47625</xdr:rowOff>
        </xdr:from>
        <xdr:to>
          <xdr:col>5</xdr:col>
          <xdr:colOff>561975</xdr:colOff>
          <xdr:row>24</xdr:row>
          <xdr:rowOff>76201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Servicios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22</xdr:row>
          <xdr:rowOff>38100</xdr:rowOff>
        </xdr:from>
        <xdr:to>
          <xdr:col>5</xdr:col>
          <xdr:colOff>571500</xdr:colOff>
          <xdr:row>23</xdr:row>
          <xdr:rowOff>66675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Compras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24</xdr:row>
          <xdr:rowOff>28575</xdr:rowOff>
        </xdr:from>
        <xdr:to>
          <xdr:col>5</xdr:col>
          <xdr:colOff>581025</xdr:colOff>
          <xdr:row>25</xdr:row>
          <xdr:rowOff>57149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Alquileres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433516</xdr:colOff>
      <xdr:row>41</xdr:row>
      <xdr:rowOff>173933</xdr:rowOff>
    </xdr:from>
    <xdr:to>
      <xdr:col>5</xdr:col>
      <xdr:colOff>460615</xdr:colOff>
      <xdr:row>45</xdr:row>
      <xdr:rowOff>92528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645997" y="10226471"/>
          <a:ext cx="2327753" cy="680595"/>
          <a:chOff x="640581" y="9649237"/>
          <a:chExt cx="2321382" cy="637760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745434" y="9649237"/>
            <a:ext cx="1971261" cy="6377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B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XXXXXXXXXXXXXXXXXXXXXXXX</a:t>
            </a:r>
            <a:endParaRPr lang="es-BO">
              <a:effectLst/>
            </a:endParaRPr>
          </a:p>
          <a:p>
            <a:pPr algn="ctr"/>
            <a:r>
              <a:rPr lang="es-BO" sz="1100" i="1"/>
              <a:t>C.I.</a:t>
            </a:r>
            <a:r>
              <a:rPr lang="es-BO" sz="1100" i="1" baseline="0"/>
              <a:t> N° </a:t>
            </a:r>
            <a:r>
              <a:rPr lang="es-BO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XXXXXXXX</a:t>
            </a:r>
            <a:endParaRPr lang="es-BO">
              <a:effectLst/>
            </a:endParaRPr>
          </a:p>
          <a:p>
            <a:pPr algn="ctr"/>
            <a:r>
              <a:rPr lang="es-BO" sz="1100" b="1" i="1" baseline="0"/>
              <a:t>ENTREGUÉ CONFORME</a:t>
            </a:r>
            <a:endParaRPr lang="es-BO" sz="1100" i="1" baseline="0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640581" y="9686324"/>
            <a:ext cx="2321382" cy="6378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169221</xdr:colOff>
      <xdr:row>41</xdr:row>
      <xdr:rowOff>185531</xdr:rowOff>
    </xdr:from>
    <xdr:to>
      <xdr:col>11</xdr:col>
      <xdr:colOff>279147</xdr:colOff>
      <xdr:row>45</xdr:row>
      <xdr:rowOff>59871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pSpPr/>
      </xdr:nvGrpSpPr>
      <xdr:grpSpPr>
        <a:xfrm>
          <a:off x="4133086" y="10238069"/>
          <a:ext cx="2410580" cy="636340"/>
          <a:chOff x="4111743" y="9660835"/>
          <a:chExt cx="2321382" cy="637760"/>
        </a:xfrm>
      </xdr:grpSpPr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4318551" y="9660835"/>
            <a:ext cx="1971261" cy="6377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BO" sz="1100" i="1"/>
              <a:t>XXXXXXXXXXXXXXXXXXX</a:t>
            </a:r>
            <a:endParaRPr lang="es-BO" sz="1100" i="1" baseline="0"/>
          </a:p>
          <a:p>
            <a:pPr algn="ctr"/>
            <a:r>
              <a:rPr lang="es-BO" sz="1100" i="1"/>
              <a:t>C.I.</a:t>
            </a:r>
            <a:r>
              <a:rPr lang="es-BO" sz="1100" i="1" baseline="0"/>
              <a:t> N° XXXXXXXXXXXXXXXXXXX</a:t>
            </a:r>
            <a:endParaRPr lang="es-BO" sz="1100" b="1" i="0" baseline="0"/>
          </a:p>
          <a:p>
            <a:pPr algn="ctr"/>
            <a:r>
              <a:rPr lang="es-BO" sz="1100" b="1" i="1" baseline="0"/>
              <a:t>RECIBÍ CONFORME</a:t>
            </a:r>
            <a:endParaRPr lang="es-BO" sz="1100" i="1" baseline="0"/>
          </a:p>
        </xdr:txBody>
      </xdr:sp>
      <xdr:cxnSp macro="">
        <xdr:nvCxnSpPr>
          <xdr:cNvPr id="15" name="Conector recto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CxnSpPr/>
        </xdr:nvCxnSpPr>
        <xdr:spPr>
          <a:xfrm>
            <a:off x="4111743" y="9693101"/>
            <a:ext cx="2321382" cy="6378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66264</xdr:colOff>
      <xdr:row>13</xdr:row>
      <xdr:rowOff>91111</xdr:rowOff>
    </xdr:from>
    <xdr:to>
      <xdr:col>16</xdr:col>
      <xdr:colOff>488677</xdr:colOff>
      <xdr:row>15</xdr:row>
      <xdr:rowOff>219582</xdr:rowOff>
    </xdr:to>
    <xdr:sp macro="" textlink="">
      <xdr:nvSpPr>
        <xdr:cNvPr id="16" name="3 Flecha izquierda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7305264" y="3920161"/>
          <a:ext cx="1946413" cy="690446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BO" sz="1100"/>
            <a:t>INTRODUZCA EL MONTO NETO A PAGAR</a:t>
          </a:r>
        </a:p>
      </xdr:txBody>
    </xdr:sp>
    <xdr:clientData/>
  </xdr:twoCellAnchor>
  <xdr:twoCellAnchor>
    <xdr:from>
      <xdr:col>14</xdr:col>
      <xdr:colOff>82826</xdr:colOff>
      <xdr:row>11</xdr:row>
      <xdr:rowOff>132528</xdr:rowOff>
    </xdr:from>
    <xdr:to>
      <xdr:col>16</xdr:col>
      <xdr:colOff>505239</xdr:colOff>
      <xdr:row>11</xdr:row>
      <xdr:rowOff>691704</xdr:rowOff>
    </xdr:to>
    <xdr:sp macro="" textlink="">
      <xdr:nvSpPr>
        <xdr:cNvPr id="17" name="3 Flecha izquierda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7321826" y="2313753"/>
          <a:ext cx="1946413" cy="559176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BO" sz="1100"/>
            <a:t>INTRODUZCA EL CONCEPTO</a:t>
          </a:r>
        </a:p>
      </xdr:txBody>
    </xdr:sp>
    <xdr:clientData/>
  </xdr:twoCellAnchor>
  <xdr:twoCellAnchor>
    <xdr:from>
      <xdr:col>14</xdr:col>
      <xdr:colOff>24849</xdr:colOff>
      <xdr:row>41</xdr:row>
      <xdr:rowOff>99387</xdr:rowOff>
    </xdr:from>
    <xdr:to>
      <xdr:col>16</xdr:col>
      <xdr:colOff>455543</xdr:colOff>
      <xdr:row>45</xdr:row>
      <xdr:rowOff>0</xdr:rowOff>
    </xdr:to>
    <xdr:sp macro="" textlink="">
      <xdr:nvSpPr>
        <xdr:cNvPr id="18" name="5 Flecha izquierda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7263849" y="9538662"/>
          <a:ext cx="1954694" cy="662613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BO" sz="1100"/>
            <a:t>INTRODUZCA</a:t>
          </a:r>
          <a:r>
            <a:rPr lang="es-BO" sz="1100" baseline="0"/>
            <a:t> EL NÚMERO</a:t>
          </a:r>
        </a:p>
        <a:p>
          <a:pPr algn="ctr"/>
          <a:r>
            <a:rPr lang="es-BO" sz="1100" baseline="0"/>
            <a:t>DE C.I. DE. BENEFICIARIO</a:t>
          </a:r>
          <a:endParaRPr lang="es-BO" sz="1100"/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323941</xdr:colOff>
      <xdr:row>3</xdr:row>
      <xdr:rowOff>93785</xdr:rowOff>
    </xdr:to>
    <xdr:pic>
      <xdr:nvPicPr>
        <xdr:cNvPr id="28" name="image1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47625"/>
          <a:ext cx="1247866" cy="798635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526348</xdr:colOff>
      <xdr:row>0</xdr:row>
      <xdr:rowOff>47626</xdr:rowOff>
    </xdr:from>
    <xdr:to>
      <xdr:col>9</xdr:col>
      <xdr:colOff>320095</xdr:colOff>
      <xdr:row>3</xdr:row>
      <xdr:rowOff>86458</xdr:rowOff>
    </xdr:to>
    <xdr:pic>
      <xdr:nvPicPr>
        <xdr:cNvPr id="29" name="image2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97898" y="47626"/>
          <a:ext cx="4093919" cy="791307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5014</xdr:colOff>
      <xdr:row>1</xdr:row>
      <xdr:rowOff>20993</xdr:rowOff>
    </xdr:from>
    <xdr:to>
      <xdr:col>2</xdr:col>
      <xdr:colOff>300790</xdr:colOff>
      <xdr:row>4</xdr:row>
      <xdr:rowOff>140369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9789" y="211493"/>
          <a:ext cx="914901" cy="595626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535475</xdr:colOff>
      <xdr:row>1</xdr:row>
      <xdr:rowOff>15040</xdr:rowOff>
    </xdr:from>
    <xdr:to>
      <xdr:col>6</xdr:col>
      <xdr:colOff>1082842</xdr:colOff>
      <xdr:row>4</xdr:row>
      <xdr:rowOff>151680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59375" y="205540"/>
          <a:ext cx="2747642" cy="612890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\Contabilidad\GESTION%202014\CERTIF.2014%20U.E.%2001%20DESPACH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GN"/>
      <sheetName val="SIN PRESUPUESTO"/>
      <sheetName val="(431)"/>
      <sheetName val="(430)"/>
      <sheetName val="(429)"/>
      <sheetName val="(428)"/>
      <sheetName val="(427)"/>
      <sheetName val="(426)"/>
      <sheetName val="(425)"/>
      <sheetName val="(424)"/>
      <sheetName val="(423)"/>
      <sheetName val="(422)"/>
      <sheetName val="(421)"/>
      <sheetName val="(420)"/>
      <sheetName val="(419)"/>
      <sheetName val="(418)"/>
      <sheetName val="(417)"/>
      <sheetName val="(416)"/>
      <sheetName val="(415)"/>
      <sheetName val="(414)"/>
      <sheetName val="(412)"/>
      <sheetName val="(411)"/>
      <sheetName val="(410)"/>
      <sheetName val="(409)"/>
      <sheetName val="(408)"/>
      <sheetName val="(407)"/>
      <sheetName val="(406)"/>
      <sheetName val="(405)"/>
      <sheetName val="(404)"/>
      <sheetName val="(403)"/>
      <sheetName val="(402)"/>
      <sheetName val="(401)"/>
      <sheetName val="(400)"/>
      <sheetName val="(399)"/>
      <sheetName val="(398)"/>
      <sheetName val="(397)"/>
      <sheetName val="(396)"/>
      <sheetName val="(395)"/>
      <sheetName val="(394)"/>
      <sheetName val="(393)"/>
      <sheetName val="(392)"/>
      <sheetName val="(391)"/>
      <sheetName val="(390)"/>
      <sheetName val="(389)"/>
      <sheetName val="(388)"/>
      <sheetName val="(387)"/>
      <sheetName val="(386)"/>
      <sheetName val="(385)"/>
      <sheetName val="(384)"/>
      <sheetName val="(383)"/>
      <sheetName val="(382)"/>
      <sheetName val="(381)"/>
      <sheetName val="(380)"/>
      <sheetName val="(379)"/>
      <sheetName val="(378)"/>
      <sheetName val="(377)"/>
      <sheetName val="(376)"/>
      <sheetName val="(375)"/>
      <sheetName val="(374)"/>
      <sheetName val="(373)"/>
      <sheetName val="(372)"/>
      <sheetName val="(371)"/>
      <sheetName val="(370)"/>
      <sheetName val="(369)"/>
      <sheetName val="(368)"/>
      <sheetName val="(367)"/>
      <sheetName val="(366)"/>
      <sheetName val="(365)"/>
      <sheetName val="(364)"/>
      <sheetName val="(363)"/>
      <sheetName val="(362)"/>
      <sheetName val="(361)"/>
      <sheetName val="(360)"/>
      <sheetName val="(359)"/>
      <sheetName val="(358)"/>
      <sheetName val="(357)"/>
      <sheetName val="(356)"/>
      <sheetName val="(355)"/>
      <sheetName val="(354)"/>
      <sheetName val="(353)"/>
      <sheetName val="(352)"/>
      <sheetName val="(351)"/>
      <sheetName val="(350)"/>
      <sheetName val="(349)"/>
      <sheetName val="(348)"/>
      <sheetName val="(347)"/>
      <sheetName val="(346)"/>
      <sheetName val="(345)"/>
      <sheetName val="(344)"/>
      <sheetName val="(343)"/>
      <sheetName val="(342)"/>
      <sheetName val="(341)"/>
      <sheetName val="(340)"/>
      <sheetName val="(339)"/>
      <sheetName val="(338)"/>
      <sheetName val="(337)"/>
      <sheetName val="(336)"/>
      <sheetName val="(335)"/>
      <sheetName val="(334)"/>
      <sheetName val="(333)"/>
      <sheetName val="(332)"/>
      <sheetName val="(331)"/>
      <sheetName val="(330)"/>
      <sheetName val="(329)"/>
      <sheetName val="(328)"/>
      <sheetName val="(327)"/>
      <sheetName val="(326)"/>
      <sheetName val="(325)"/>
      <sheetName val="(324)"/>
      <sheetName val="(323)"/>
      <sheetName val="(322)"/>
      <sheetName val="(321)"/>
      <sheetName val="(320)"/>
      <sheetName val="(319)"/>
      <sheetName val="(318)"/>
      <sheetName val="(317)"/>
      <sheetName val="(316)"/>
      <sheetName val="(315)"/>
      <sheetName val="(314)"/>
      <sheetName val="(313)"/>
      <sheetName val="(312)"/>
      <sheetName val="(311)"/>
      <sheetName val="(310)"/>
      <sheetName val="(309)"/>
      <sheetName val="(308)"/>
      <sheetName val="(307)"/>
      <sheetName val="(306)"/>
      <sheetName val="(305)"/>
      <sheetName val="(304)"/>
      <sheetName val="(303)"/>
      <sheetName val="(302)"/>
      <sheetName val="(301)"/>
      <sheetName val="(300)"/>
      <sheetName val="(299)"/>
      <sheetName val="(298)"/>
      <sheetName val="(297)"/>
      <sheetName val="(296)"/>
      <sheetName val="(295)"/>
      <sheetName val="(294)"/>
      <sheetName val="(293)"/>
      <sheetName val="(292)"/>
      <sheetName val="(291)"/>
      <sheetName val="(290)"/>
      <sheetName val="(289)"/>
      <sheetName val="(288)"/>
      <sheetName val="(287)"/>
      <sheetName val="(286)"/>
      <sheetName val="(285)"/>
      <sheetName val="(284)"/>
      <sheetName val="(283)"/>
      <sheetName val="(282)"/>
      <sheetName val="(281)"/>
      <sheetName val="(280)"/>
      <sheetName val="(279)"/>
      <sheetName val="(278)"/>
      <sheetName val="(277)"/>
      <sheetName val="(276)"/>
      <sheetName val="(275)"/>
      <sheetName val="(274)"/>
      <sheetName val="(273)"/>
      <sheetName val="(272)"/>
      <sheetName val="(271)"/>
      <sheetName val="(270)"/>
      <sheetName val="(269)"/>
      <sheetName val="(268)"/>
      <sheetName val="(267)"/>
      <sheetName val="(266)"/>
      <sheetName val="(265)"/>
      <sheetName val="(264)"/>
      <sheetName val="(263)"/>
      <sheetName val="(262)"/>
      <sheetName val="(261)"/>
      <sheetName val="(260)"/>
      <sheetName val="(259)"/>
      <sheetName val="(258)"/>
      <sheetName val="(257)"/>
      <sheetName val="(256)"/>
      <sheetName val="(253)"/>
      <sheetName val="(252)"/>
      <sheetName val="(251)"/>
      <sheetName val="(250)"/>
      <sheetName val="(249)"/>
      <sheetName val="(248)"/>
      <sheetName val="(247)"/>
      <sheetName val="(246)"/>
      <sheetName val="(245)"/>
      <sheetName val="(244)"/>
      <sheetName val="(243)"/>
      <sheetName val="(242)"/>
      <sheetName val="(241)"/>
      <sheetName val="(240)"/>
      <sheetName val="(239)"/>
      <sheetName val="(238)"/>
      <sheetName val="(237)"/>
      <sheetName val="(236)"/>
      <sheetName val="(235)"/>
      <sheetName val="(234)"/>
      <sheetName val="(233)"/>
      <sheetName val="(232)"/>
      <sheetName val="(231)"/>
      <sheetName val="(230)"/>
      <sheetName val="(229)"/>
      <sheetName val="(228)"/>
      <sheetName val="(227)"/>
      <sheetName val="(226)"/>
      <sheetName val="(225)"/>
      <sheetName val="(224)"/>
      <sheetName val="(223)"/>
      <sheetName val="(222)"/>
      <sheetName val="(221)"/>
      <sheetName val="(220)"/>
      <sheetName val="(219)"/>
      <sheetName val="(218)"/>
      <sheetName val="(217)"/>
      <sheetName val="(216)"/>
      <sheetName val="(215)"/>
      <sheetName val="(214)"/>
      <sheetName val="(213)"/>
      <sheetName val="(212)"/>
      <sheetName val="(211)"/>
      <sheetName val="(210)"/>
      <sheetName val="(209)"/>
      <sheetName val="(208)"/>
      <sheetName val="(207)"/>
      <sheetName val="(206)"/>
      <sheetName val="(205)"/>
      <sheetName val="(204)"/>
      <sheetName val="(203)"/>
      <sheetName val="(202)"/>
      <sheetName val="(201)"/>
      <sheetName val="(200)"/>
      <sheetName val="(199)"/>
      <sheetName val="(198)"/>
      <sheetName val="(197)"/>
      <sheetName val="(196)"/>
      <sheetName val="(195)"/>
      <sheetName val="(194)"/>
      <sheetName val="(193)"/>
      <sheetName val="(192)"/>
      <sheetName val="(191)"/>
      <sheetName val="(190)"/>
      <sheetName val="(189)"/>
      <sheetName val="(188)"/>
      <sheetName val="(187)"/>
      <sheetName val="(186)"/>
      <sheetName val="(185)"/>
      <sheetName val="(184)"/>
      <sheetName val="(183)"/>
      <sheetName val="(182)"/>
      <sheetName val="(181)"/>
      <sheetName val="(180)"/>
      <sheetName val="(179)"/>
      <sheetName val="(178)"/>
      <sheetName val="(177)"/>
      <sheetName val="(176)"/>
      <sheetName val="(175)"/>
      <sheetName val="(174)"/>
      <sheetName val="(173)"/>
      <sheetName val="(172)"/>
      <sheetName val="(171)"/>
      <sheetName val="(170)"/>
      <sheetName val="(169)"/>
      <sheetName val="(168)"/>
      <sheetName val="(167)"/>
      <sheetName val="(166)"/>
      <sheetName val="(165)"/>
      <sheetName val="(164)"/>
      <sheetName val="(163)"/>
      <sheetName val="(162)"/>
      <sheetName val="(161)"/>
      <sheetName val="(160)"/>
      <sheetName val="(159)"/>
      <sheetName val="(158)"/>
      <sheetName val="(157)"/>
      <sheetName val="(156)"/>
      <sheetName val="(155)"/>
      <sheetName val="(154)"/>
      <sheetName val="(153)"/>
      <sheetName val="(152)"/>
      <sheetName val="(151)"/>
      <sheetName val="(150)"/>
      <sheetName val="(149)"/>
      <sheetName val="(148)"/>
      <sheetName val="(147)"/>
      <sheetName val="(146)"/>
      <sheetName val="(145)"/>
      <sheetName val="(144)"/>
      <sheetName val="(143)"/>
      <sheetName val="(142)"/>
      <sheetName val="(141)"/>
      <sheetName val="(140)"/>
      <sheetName val="(139)"/>
      <sheetName val="(138)"/>
      <sheetName val="(137)"/>
      <sheetName val="(136)"/>
      <sheetName val="(135)"/>
      <sheetName val="(134)"/>
      <sheetName val="(133)"/>
      <sheetName val="(132)"/>
      <sheetName val="(131)"/>
      <sheetName val="(130)"/>
      <sheetName val="(129)"/>
      <sheetName val="(128)"/>
      <sheetName val="(127)"/>
      <sheetName val="(126)"/>
      <sheetName val="(125)"/>
      <sheetName val="(124)"/>
      <sheetName val="(123)"/>
      <sheetName val="(122)"/>
      <sheetName val="(121)"/>
      <sheetName val="(120)"/>
      <sheetName val="(119)"/>
      <sheetName val="(118)"/>
      <sheetName val="(117)"/>
      <sheetName val="(116)"/>
      <sheetName val="(115)"/>
      <sheetName val="(114)"/>
      <sheetName val="(113)"/>
      <sheetName val="(112)"/>
      <sheetName val="(111)"/>
      <sheetName val="(110)"/>
      <sheetName val="(109)"/>
      <sheetName val="(108)"/>
      <sheetName val="(107)"/>
      <sheetName val="(106)"/>
      <sheetName val="(105)"/>
      <sheetName val="(104)"/>
      <sheetName val="(103)"/>
      <sheetName val="(102)"/>
      <sheetName val="(101)"/>
      <sheetName val="(100)"/>
      <sheetName val="(99)"/>
      <sheetName val="(98)"/>
      <sheetName val="(97)"/>
      <sheetName val="(96)"/>
      <sheetName val="(95)"/>
      <sheetName val="(94)"/>
      <sheetName val="(93)"/>
      <sheetName val="(92)"/>
      <sheetName val="(91)"/>
      <sheetName val="(90)"/>
      <sheetName val="(89)"/>
      <sheetName val="(88)"/>
      <sheetName val="(87)"/>
      <sheetName val="(86)"/>
      <sheetName val="(85)"/>
      <sheetName val="(84)"/>
      <sheetName val="(83)"/>
      <sheetName val="(82)"/>
      <sheetName val="(81)"/>
      <sheetName val="(80)"/>
      <sheetName val="(79)"/>
      <sheetName val="(78)"/>
      <sheetName val="(77)"/>
      <sheetName val="(76)"/>
      <sheetName val="(75)"/>
      <sheetName val="(74)"/>
      <sheetName val="(73)"/>
      <sheetName val="(72)"/>
      <sheetName val="(71)"/>
      <sheetName val="(70)"/>
      <sheetName val="(69)"/>
      <sheetName val="(68)"/>
      <sheetName val="(67)"/>
      <sheetName val="(66)"/>
      <sheetName val="(65)"/>
      <sheetName val="(64)"/>
      <sheetName val="(63)"/>
      <sheetName val="(62)"/>
      <sheetName val="(61)"/>
      <sheetName val="(60)"/>
      <sheetName val="(59)"/>
      <sheetName val="(58)"/>
      <sheetName val="(57)"/>
      <sheetName val="(56)"/>
      <sheetName val="(55)"/>
      <sheetName val="(54)"/>
      <sheetName val="(53)"/>
      <sheetName val="(52)"/>
      <sheetName val="(51)"/>
      <sheetName val="(50)"/>
      <sheetName val="(49)"/>
      <sheetName val="(48)"/>
      <sheetName val="(47)"/>
      <sheetName val="(46)"/>
      <sheetName val="(45)"/>
      <sheetName val="(44)"/>
      <sheetName val="(43)"/>
      <sheetName val="(42)"/>
      <sheetName val="(41)"/>
      <sheetName val="(40)"/>
      <sheetName val="(39)"/>
      <sheetName val="(38)"/>
      <sheetName val="(37)"/>
      <sheetName val="(36)"/>
      <sheetName val="(34)"/>
      <sheetName val="(33)"/>
      <sheetName val="(32)"/>
      <sheetName val="(31)"/>
      <sheetName val="(30)"/>
      <sheetName val="(29)"/>
      <sheetName val="(28)"/>
      <sheetName val="(27)"/>
      <sheetName val="(26)"/>
      <sheetName val="(25)"/>
      <sheetName val="(24)"/>
      <sheetName val="(23)"/>
      <sheetName val="(22)"/>
      <sheetName val="(21)"/>
      <sheetName val="(20)"/>
      <sheetName val="(19)"/>
      <sheetName val="(18)"/>
      <sheetName val="(17)"/>
      <sheetName val="(16)"/>
      <sheetName val="(15)"/>
      <sheetName val="(14)"/>
      <sheetName val="(13)"/>
      <sheetName val="(12)"/>
      <sheetName val="(11)"/>
      <sheetName val="(10)"/>
      <sheetName val="(9)"/>
      <sheetName val="(8)"/>
      <sheetName val="(7)"/>
      <sheetName val="(6)"/>
      <sheetName val="(5)"/>
      <sheetName val="(4)"/>
      <sheetName val="(3)"/>
      <sheetName val="(2)"/>
      <sheetName val="(1)"/>
      <sheetName val="ORIGINAL"/>
      <sheetName val="CERTIF.2014 U.E. 01 DESPACHO"/>
    </sheetNames>
    <definedNames>
      <definedName name="GERERAR_CERTIFICACIO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38"/>
  <sheetViews>
    <sheetView tabSelected="1" view="pageBreakPreview" zoomScale="130" zoomScaleNormal="160" zoomScaleSheetLayoutView="130" workbookViewId="0"/>
  </sheetViews>
  <sheetFormatPr baseColWidth="10" defaultColWidth="11" defaultRowHeight="12.75"/>
  <cols>
    <col min="1" max="11" width="12.140625" style="2" customWidth="1"/>
    <col min="12" max="12" width="14" style="2" customWidth="1"/>
    <col min="13" max="13" width="4" style="2" customWidth="1"/>
    <col min="14" max="232" width="11" style="2"/>
    <col min="233" max="233" width="18.7109375" style="2" customWidth="1"/>
    <col min="234" max="234" width="6.5703125" style="2" customWidth="1"/>
    <col min="235" max="235" width="3.28515625" style="2" customWidth="1"/>
    <col min="236" max="236" width="6" style="2" customWidth="1"/>
    <col min="237" max="237" width="6.5703125" style="2" customWidth="1"/>
    <col min="238" max="239" width="11.7109375" style="2" customWidth="1"/>
    <col min="240" max="240" width="17.85546875" style="2" customWidth="1"/>
    <col min="241" max="241" width="15" style="2" customWidth="1"/>
    <col min="242" max="242" width="18" style="2" customWidth="1"/>
    <col min="243" max="488" width="11" style="2"/>
    <col min="489" max="489" width="18.7109375" style="2" customWidth="1"/>
    <col min="490" max="490" width="6.5703125" style="2" customWidth="1"/>
    <col min="491" max="491" width="3.28515625" style="2" customWidth="1"/>
    <col min="492" max="492" width="6" style="2" customWidth="1"/>
    <col min="493" max="493" width="6.5703125" style="2" customWidth="1"/>
    <col min="494" max="495" width="11.7109375" style="2" customWidth="1"/>
    <col min="496" max="496" width="17.85546875" style="2" customWidth="1"/>
    <col min="497" max="497" width="15" style="2" customWidth="1"/>
    <col min="498" max="498" width="18" style="2" customWidth="1"/>
    <col min="499" max="744" width="11" style="2"/>
    <col min="745" max="745" width="18.7109375" style="2" customWidth="1"/>
    <col min="746" max="746" width="6.5703125" style="2" customWidth="1"/>
    <col min="747" max="747" width="3.28515625" style="2" customWidth="1"/>
    <col min="748" max="748" width="6" style="2" customWidth="1"/>
    <col min="749" max="749" width="6.5703125" style="2" customWidth="1"/>
    <col min="750" max="751" width="11.7109375" style="2" customWidth="1"/>
    <col min="752" max="752" width="17.85546875" style="2" customWidth="1"/>
    <col min="753" max="753" width="15" style="2" customWidth="1"/>
    <col min="754" max="754" width="18" style="2" customWidth="1"/>
    <col min="755" max="1000" width="11" style="2"/>
    <col min="1001" max="1001" width="18.7109375" style="2" customWidth="1"/>
    <col min="1002" max="1002" width="6.5703125" style="2" customWidth="1"/>
    <col min="1003" max="1003" width="3.28515625" style="2" customWidth="1"/>
    <col min="1004" max="1004" width="6" style="2" customWidth="1"/>
    <col min="1005" max="1005" width="6.5703125" style="2" customWidth="1"/>
    <col min="1006" max="1007" width="11.7109375" style="2" customWidth="1"/>
    <col min="1008" max="1008" width="17.85546875" style="2" customWidth="1"/>
    <col min="1009" max="1009" width="15" style="2" customWidth="1"/>
    <col min="1010" max="1010" width="18" style="2" customWidth="1"/>
    <col min="1011" max="1256" width="11" style="2"/>
    <col min="1257" max="1257" width="18.7109375" style="2" customWidth="1"/>
    <col min="1258" max="1258" width="6.5703125" style="2" customWidth="1"/>
    <col min="1259" max="1259" width="3.28515625" style="2" customWidth="1"/>
    <col min="1260" max="1260" width="6" style="2" customWidth="1"/>
    <col min="1261" max="1261" width="6.5703125" style="2" customWidth="1"/>
    <col min="1262" max="1263" width="11.7109375" style="2" customWidth="1"/>
    <col min="1264" max="1264" width="17.85546875" style="2" customWidth="1"/>
    <col min="1265" max="1265" width="15" style="2" customWidth="1"/>
    <col min="1266" max="1266" width="18" style="2" customWidth="1"/>
    <col min="1267" max="1512" width="11" style="2"/>
    <col min="1513" max="1513" width="18.7109375" style="2" customWidth="1"/>
    <col min="1514" max="1514" width="6.5703125" style="2" customWidth="1"/>
    <col min="1515" max="1515" width="3.28515625" style="2" customWidth="1"/>
    <col min="1516" max="1516" width="6" style="2" customWidth="1"/>
    <col min="1517" max="1517" width="6.5703125" style="2" customWidth="1"/>
    <col min="1518" max="1519" width="11.7109375" style="2" customWidth="1"/>
    <col min="1520" max="1520" width="17.85546875" style="2" customWidth="1"/>
    <col min="1521" max="1521" width="15" style="2" customWidth="1"/>
    <col min="1522" max="1522" width="18" style="2" customWidth="1"/>
    <col min="1523" max="1768" width="11" style="2"/>
    <col min="1769" max="1769" width="18.7109375" style="2" customWidth="1"/>
    <col min="1770" max="1770" width="6.5703125" style="2" customWidth="1"/>
    <col min="1771" max="1771" width="3.28515625" style="2" customWidth="1"/>
    <col min="1772" max="1772" width="6" style="2" customWidth="1"/>
    <col min="1773" max="1773" width="6.5703125" style="2" customWidth="1"/>
    <col min="1774" max="1775" width="11.7109375" style="2" customWidth="1"/>
    <col min="1776" max="1776" width="17.85546875" style="2" customWidth="1"/>
    <col min="1777" max="1777" width="15" style="2" customWidth="1"/>
    <col min="1778" max="1778" width="18" style="2" customWidth="1"/>
    <col min="1779" max="2024" width="11" style="2"/>
    <col min="2025" max="2025" width="18.7109375" style="2" customWidth="1"/>
    <col min="2026" max="2026" width="6.5703125" style="2" customWidth="1"/>
    <col min="2027" max="2027" width="3.28515625" style="2" customWidth="1"/>
    <col min="2028" max="2028" width="6" style="2" customWidth="1"/>
    <col min="2029" max="2029" width="6.5703125" style="2" customWidth="1"/>
    <col min="2030" max="2031" width="11.7109375" style="2" customWidth="1"/>
    <col min="2032" max="2032" width="17.85546875" style="2" customWidth="1"/>
    <col min="2033" max="2033" width="15" style="2" customWidth="1"/>
    <col min="2034" max="2034" width="18" style="2" customWidth="1"/>
    <col min="2035" max="2280" width="11" style="2"/>
    <col min="2281" max="2281" width="18.7109375" style="2" customWidth="1"/>
    <col min="2282" max="2282" width="6.5703125" style="2" customWidth="1"/>
    <col min="2283" max="2283" width="3.28515625" style="2" customWidth="1"/>
    <col min="2284" max="2284" width="6" style="2" customWidth="1"/>
    <col min="2285" max="2285" width="6.5703125" style="2" customWidth="1"/>
    <col min="2286" max="2287" width="11.7109375" style="2" customWidth="1"/>
    <col min="2288" max="2288" width="17.85546875" style="2" customWidth="1"/>
    <col min="2289" max="2289" width="15" style="2" customWidth="1"/>
    <col min="2290" max="2290" width="18" style="2" customWidth="1"/>
    <col min="2291" max="2536" width="11" style="2"/>
    <col min="2537" max="2537" width="18.7109375" style="2" customWidth="1"/>
    <col min="2538" max="2538" width="6.5703125" style="2" customWidth="1"/>
    <col min="2539" max="2539" width="3.28515625" style="2" customWidth="1"/>
    <col min="2540" max="2540" width="6" style="2" customWidth="1"/>
    <col min="2541" max="2541" width="6.5703125" style="2" customWidth="1"/>
    <col min="2542" max="2543" width="11.7109375" style="2" customWidth="1"/>
    <col min="2544" max="2544" width="17.85546875" style="2" customWidth="1"/>
    <col min="2545" max="2545" width="15" style="2" customWidth="1"/>
    <col min="2546" max="2546" width="18" style="2" customWidth="1"/>
    <col min="2547" max="2792" width="11" style="2"/>
    <col min="2793" max="2793" width="18.7109375" style="2" customWidth="1"/>
    <col min="2794" max="2794" width="6.5703125" style="2" customWidth="1"/>
    <col min="2795" max="2795" width="3.28515625" style="2" customWidth="1"/>
    <col min="2796" max="2796" width="6" style="2" customWidth="1"/>
    <col min="2797" max="2797" width="6.5703125" style="2" customWidth="1"/>
    <col min="2798" max="2799" width="11.7109375" style="2" customWidth="1"/>
    <col min="2800" max="2800" width="17.85546875" style="2" customWidth="1"/>
    <col min="2801" max="2801" width="15" style="2" customWidth="1"/>
    <col min="2802" max="2802" width="18" style="2" customWidth="1"/>
    <col min="2803" max="3048" width="11" style="2"/>
    <col min="3049" max="3049" width="18.7109375" style="2" customWidth="1"/>
    <col min="3050" max="3050" width="6.5703125" style="2" customWidth="1"/>
    <col min="3051" max="3051" width="3.28515625" style="2" customWidth="1"/>
    <col min="3052" max="3052" width="6" style="2" customWidth="1"/>
    <col min="3053" max="3053" width="6.5703125" style="2" customWidth="1"/>
    <col min="3054" max="3055" width="11.7109375" style="2" customWidth="1"/>
    <col min="3056" max="3056" width="17.85546875" style="2" customWidth="1"/>
    <col min="3057" max="3057" width="15" style="2" customWidth="1"/>
    <col min="3058" max="3058" width="18" style="2" customWidth="1"/>
    <col min="3059" max="3304" width="11" style="2"/>
    <col min="3305" max="3305" width="18.7109375" style="2" customWidth="1"/>
    <col min="3306" max="3306" width="6.5703125" style="2" customWidth="1"/>
    <col min="3307" max="3307" width="3.28515625" style="2" customWidth="1"/>
    <col min="3308" max="3308" width="6" style="2" customWidth="1"/>
    <col min="3309" max="3309" width="6.5703125" style="2" customWidth="1"/>
    <col min="3310" max="3311" width="11.7109375" style="2" customWidth="1"/>
    <col min="3312" max="3312" width="17.85546875" style="2" customWidth="1"/>
    <col min="3313" max="3313" width="15" style="2" customWidth="1"/>
    <col min="3314" max="3314" width="18" style="2" customWidth="1"/>
    <col min="3315" max="3560" width="11" style="2"/>
    <col min="3561" max="3561" width="18.7109375" style="2" customWidth="1"/>
    <col min="3562" max="3562" width="6.5703125" style="2" customWidth="1"/>
    <col min="3563" max="3563" width="3.28515625" style="2" customWidth="1"/>
    <col min="3564" max="3564" width="6" style="2" customWidth="1"/>
    <col min="3565" max="3565" width="6.5703125" style="2" customWidth="1"/>
    <col min="3566" max="3567" width="11.7109375" style="2" customWidth="1"/>
    <col min="3568" max="3568" width="17.85546875" style="2" customWidth="1"/>
    <col min="3569" max="3569" width="15" style="2" customWidth="1"/>
    <col min="3570" max="3570" width="18" style="2" customWidth="1"/>
    <col min="3571" max="3816" width="11" style="2"/>
    <col min="3817" max="3817" width="18.7109375" style="2" customWidth="1"/>
    <col min="3818" max="3818" width="6.5703125" style="2" customWidth="1"/>
    <col min="3819" max="3819" width="3.28515625" style="2" customWidth="1"/>
    <col min="3820" max="3820" width="6" style="2" customWidth="1"/>
    <col min="3821" max="3821" width="6.5703125" style="2" customWidth="1"/>
    <col min="3822" max="3823" width="11.7109375" style="2" customWidth="1"/>
    <col min="3824" max="3824" width="17.85546875" style="2" customWidth="1"/>
    <col min="3825" max="3825" width="15" style="2" customWidth="1"/>
    <col min="3826" max="3826" width="18" style="2" customWidth="1"/>
    <col min="3827" max="4072" width="11" style="2"/>
    <col min="4073" max="4073" width="18.7109375" style="2" customWidth="1"/>
    <col min="4074" max="4074" width="6.5703125" style="2" customWidth="1"/>
    <col min="4075" max="4075" width="3.28515625" style="2" customWidth="1"/>
    <col min="4076" max="4076" width="6" style="2" customWidth="1"/>
    <col min="4077" max="4077" width="6.5703125" style="2" customWidth="1"/>
    <col min="4078" max="4079" width="11.7109375" style="2" customWidth="1"/>
    <col min="4080" max="4080" width="17.85546875" style="2" customWidth="1"/>
    <col min="4081" max="4081" width="15" style="2" customWidth="1"/>
    <col min="4082" max="4082" width="18" style="2" customWidth="1"/>
    <col min="4083" max="4328" width="11" style="2"/>
    <col min="4329" max="4329" width="18.7109375" style="2" customWidth="1"/>
    <col min="4330" max="4330" width="6.5703125" style="2" customWidth="1"/>
    <col min="4331" max="4331" width="3.28515625" style="2" customWidth="1"/>
    <col min="4332" max="4332" width="6" style="2" customWidth="1"/>
    <col min="4333" max="4333" width="6.5703125" style="2" customWidth="1"/>
    <col min="4334" max="4335" width="11.7109375" style="2" customWidth="1"/>
    <col min="4336" max="4336" width="17.85546875" style="2" customWidth="1"/>
    <col min="4337" max="4337" width="15" style="2" customWidth="1"/>
    <col min="4338" max="4338" width="18" style="2" customWidth="1"/>
    <col min="4339" max="4584" width="11" style="2"/>
    <col min="4585" max="4585" width="18.7109375" style="2" customWidth="1"/>
    <col min="4586" max="4586" width="6.5703125" style="2" customWidth="1"/>
    <col min="4587" max="4587" width="3.28515625" style="2" customWidth="1"/>
    <col min="4588" max="4588" width="6" style="2" customWidth="1"/>
    <col min="4589" max="4589" width="6.5703125" style="2" customWidth="1"/>
    <col min="4590" max="4591" width="11.7109375" style="2" customWidth="1"/>
    <col min="4592" max="4592" width="17.85546875" style="2" customWidth="1"/>
    <col min="4593" max="4593" width="15" style="2" customWidth="1"/>
    <col min="4594" max="4594" width="18" style="2" customWidth="1"/>
    <col min="4595" max="4840" width="11" style="2"/>
    <col min="4841" max="4841" width="18.7109375" style="2" customWidth="1"/>
    <col min="4842" max="4842" width="6.5703125" style="2" customWidth="1"/>
    <col min="4843" max="4843" width="3.28515625" style="2" customWidth="1"/>
    <col min="4844" max="4844" width="6" style="2" customWidth="1"/>
    <col min="4845" max="4845" width="6.5703125" style="2" customWidth="1"/>
    <col min="4846" max="4847" width="11.7109375" style="2" customWidth="1"/>
    <col min="4848" max="4848" width="17.85546875" style="2" customWidth="1"/>
    <col min="4849" max="4849" width="15" style="2" customWidth="1"/>
    <col min="4850" max="4850" width="18" style="2" customWidth="1"/>
    <col min="4851" max="5096" width="11" style="2"/>
    <col min="5097" max="5097" width="18.7109375" style="2" customWidth="1"/>
    <col min="5098" max="5098" width="6.5703125" style="2" customWidth="1"/>
    <col min="5099" max="5099" width="3.28515625" style="2" customWidth="1"/>
    <col min="5100" max="5100" width="6" style="2" customWidth="1"/>
    <col min="5101" max="5101" width="6.5703125" style="2" customWidth="1"/>
    <col min="5102" max="5103" width="11.7109375" style="2" customWidth="1"/>
    <col min="5104" max="5104" width="17.85546875" style="2" customWidth="1"/>
    <col min="5105" max="5105" width="15" style="2" customWidth="1"/>
    <col min="5106" max="5106" width="18" style="2" customWidth="1"/>
    <col min="5107" max="5352" width="11" style="2"/>
    <col min="5353" max="5353" width="18.7109375" style="2" customWidth="1"/>
    <col min="5354" max="5354" width="6.5703125" style="2" customWidth="1"/>
    <col min="5355" max="5355" width="3.28515625" style="2" customWidth="1"/>
    <col min="5356" max="5356" width="6" style="2" customWidth="1"/>
    <col min="5357" max="5357" width="6.5703125" style="2" customWidth="1"/>
    <col min="5358" max="5359" width="11.7109375" style="2" customWidth="1"/>
    <col min="5360" max="5360" width="17.85546875" style="2" customWidth="1"/>
    <col min="5361" max="5361" width="15" style="2" customWidth="1"/>
    <col min="5362" max="5362" width="18" style="2" customWidth="1"/>
    <col min="5363" max="5608" width="11" style="2"/>
    <col min="5609" max="5609" width="18.7109375" style="2" customWidth="1"/>
    <col min="5610" max="5610" width="6.5703125" style="2" customWidth="1"/>
    <col min="5611" max="5611" width="3.28515625" style="2" customWidth="1"/>
    <col min="5612" max="5612" width="6" style="2" customWidth="1"/>
    <col min="5613" max="5613" width="6.5703125" style="2" customWidth="1"/>
    <col min="5614" max="5615" width="11.7109375" style="2" customWidth="1"/>
    <col min="5616" max="5616" width="17.85546875" style="2" customWidth="1"/>
    <col min="5617" max="5617" width="15" style="2" customWidth="1"/>
    <col min="5618" max="5618" width="18" style="2" customWidth="1"/>
    <col min="5619" max="5864" width="11" style="2"/>
    <col min="5865" max="5865" width="18.7109375" style="2" customWidth="1"/>
    <col min="5866" max="5866" width="6.5703125" style="2" customWidth="1"/>
    <col min="5867" max="5867" width="3.28515625" style="2" customWidth="1"/>
    <col min="5868" max="5868" width="6" style="2" customWidth="1"/>
    <col min="5869" max="5869" width="6.5703125" style="2" customWidth="1"/>
    <col min="5870" max="5871" width="11.7109375" style="2" customWidth="1"/>
    <col min="5872" max="5872" width="17.85546875" style="2" customWidth="1"/>
    <col min="5873" max="5873" width="15" style="2" customWidth="1"/>
    <col min="5874" max="5874" width="18" style="2" customWidth="1"/>
    <col min="5875" max="6120" width="11" style="2"/>
    <col min="6121" max="6121" width="18.7109375" style="2" customWidth="1"/>
    <col min="6122" max="6122" width="6.5703125" style="2" customWidth="1"/>
    <col min="6123" max="6123" width="3.28515625" style="2" customWidth="1"/>
    <col min="6124" max="6124" width="6" style="2" customWidth="1"/>
    <col min="6125" max="6125" width="6.5703125" style="2" customWidth="1"/>
    <col min="6126" max="6127" width="11.7109375" style="2" customWidth="1"/>
    <col min="6128" max="6128" width="17.85546875" style="2" customWidth="1"/>
    <col min="6129" max="6129" width="15" style="2" customWidth="1"/>
    <col min="6130" max="6130" width="18" style="2" customWidth="1"/>
    <col min="6131" max="6376" width="11" style="2"/>
    <col min="6377" max="6377" width="18.7109375" style="2" customWidth="1"/>
    <col min="6378" max="6378" width="6.5703125" style="2" customWidth="1"/>
    <col min="6379" max="6379" width="3.28515625" style="2" customWidth="1"/>
    <col min="6380" max="6380" width="6" style="2" customWidth="1"/>
    <col min="6381" max="6381" width="6.5703125" style="2" customWidth="1"/>
    <col min="6382" max="6383" width="11.7109375" style="2" customWidth="1"/>
    <col min="6384" max="6384" width="17.85546875" style="2" customWidth="1"/>
    <col min="6385" max="6385" width="15" style="2" customWidth="1"/>
    <col min="6386" max="6386" width="18" style="2" customWidth="1"/>
    <col min="6387" max="6632" width="11" style="2"/>
    <col min="6633" max="6633" width="18.7109375" style="2" customWidth="1"/>
    <col min="6634" max="6634" width="6.5703125" style="2" customWidth="1"/>
    <col min="6635" max="6635" width="3.28515625" style="2" customWidth="1"/>
    <col min="6636" max="6636" width="6" style="2" customWidth="1"/>
    <col min="6637" max="6637" width="6.5703125" style="2" customWidth="1"/>
    <col min="6638" max="6639" width="11.7109375" style="2" customWidth="1"/>
    <col min="6640" max="6640" width="17.85546875" style="2" customWidth="1"/>
    <col min="6641" max="6641" width="15" style="2" customWidth="1"/>
    <col min="6642" max="6642" width="18" style="2" customWidth="1"/>
    <col min="6643" max="6888" width="11" style="2"/>
    <col min="6889" max="6889" width="18.7109375" style="2" customWidth="1"/>
    <col min="6890" max="6890" width="6.5703125" style="2" customWidth="1"/>
    <col min="6891" max="6891" width="3.28515625" style="2" customWidth="1"/>
    <col min="6892" max="6892" width="6" style="2" customWidth="1"/>
    <col min="6893" max="6893" width="6.5703125" style="2" customWidth="1"/>
    <col min="6894" max="6895" width="11.7109375" style="2" customWidth="1"/>
    <col min="6896" max="6896" width="17.85546875" style="2" customWidth="1"/>
    <col min="6897" max="6897" width="15" style="2" customWidth="1"/>
    <col min="6898" max="6898" width="18" style="2" customWidth="1"/>
    <col min="6899" max="7144" width="11" style="2"/>
    <col min="7145" max="7145" width="18.7109375" style="2" customWidth="1"/>
    <col min="7146" max="7146" width="6.5703125" style="2" customWidth="1"/>
    <col min="7147" max="7147" width="3.28515625" style="2" customWidth="1"/>
    <col min="7148" max="7148" width="6" style="2" customWidth="1"/>
    <col min="7149" max="7149" width="6.5703125" style="2" customWidth="1"/>
    <col min="7150" max="7151" width="11.7109375" style="2" customWidth="1"/>
    <col min="7152" max="7152" width="17.85546875" style="2" customWidth="1"/>
    <col min="7153" max="7153" width="15" style="2" customWidth="1"/>
    <col min="7154" max="7154" width="18" style="2" customWidth="1"/>
    <col min="7155" max="7400" width="11" style="2"/>
    <col min="7401" max="7401" width="18.7109375" style="2" customWidth="1"/>
    <col min="7402" max="7402" width="6.5703125" style="2" customWidth="1"/>
    <col min="7403" max="7403" width="3.28515625" style="2" customWidth="1"/>
    <col min="7404" max="7404" width="6" style="2" customWidth="1"/>
    <col min="7405" max="7405" width="6.5703125" style="2" customWidth="1"/>
    <col min="7406" max="7407" width="11.7109375" style="2" customWidth="1"/>
    <col min="7408" max="7408" width="17.85546875" style="2" customWidth="1"/>
    <col min="7409" max="7409" width="15" style="2" customWidth="1"/>
    <col min="7410" max="7410" width="18" style="2" customWidth="1"/>
    <col min="7411" max="7656" width="11" style="2"/>
    <col min="7657" max="7657" width="18.7109375" style="2" customWidth="1"/>
    <col min="7658" max="7658" width="6.5703125" style="2" customWidth="1"/>
    <col min="7659" max="7659" width="3.28515625" style="2" customWidth="1"/>
    <col min="7660" max="7660" width="6" style="2" customWidth="1"/>
    <col min="7661" max="7661" width="6.5703125" style="2" customWidth="1"/>
    <col min="7662" max="7663" width="11.7109375" style="2" customWidth="1"/>
    <col min="7664" max="7664" width="17.85546875" style="2" customWidth="1"/>
    <col min="7665" max="7665" width="15" style="2" customWidth="1"/>
    <col min="7666" max="7666" width="18" style="2" customWidth="1"/>
    <col min="7667" max="7912" width="11" style="2"/>
    <col min="7913" max="7913" width="18.7109375" style="2" customWidth="1"/>
    <col min="7914" max="7914" width="6.5703125" style="2" customWidth="1"/>
    <col min="7915" max="7915" width="3.28515625" style="2" customWidth="1"/>
    <col min="7916" max="7916" width="6" style="2" customWidth="1"/>
    <col min="7917" max="7917" width="6.5703125" style="2" customWidth="1"/>
    <col min="7918" max="7919" width="11.7109375" style="2" customWidth="1"/>
    <col min="7920" max="7920" width="17.85546875" style="2" customWidth="1"/>
    <col min="7921" max="7921" width="15" style="2" customWidth="1"/>
    <col min="7922" max="7922" width="18" style="2" customWidth="1"/>
    <col min="7923" max="8168" width="11" style="2"/>
    <col min="8169" max="8169" width="18.7109375" style="2" customWidth="1"/>
    <col min="8170" max="8170" width="6.5703125" style="2" customWidth="1"/>
    <col min="8171" max="8171" width="3.28515625" style="2" customWidth="1"/>
    <col min="8172" max="8172" width="6" style="2" customWidth="1"/>
    <col min="8173" max="8173" width="6.5703125" style="2" customWidth="1"/>
    <col min="8174" max="8175" width="11.7109375" style="2" customWidth="1"/>
    <col min="8176" max="8176" width="17.85546875" style="2" customWidth="1"/>
    <col min="8177" max="8177" width="15" style="2" customWidth="1"/>
    <col min="8178" max="8178" width="18" style="2" customWidth="1"/>
    <col min="8179" max="8424" width="11" style="2"/>
    <col min="8425" max="8425" width="18.7109375" style="2" customWidth="1"/>
    <col min="8426" max="8426" width="6.5703125" style="2" customWidth="1"/>
    <col min="8427" max="8427" width="3.28515625" style="2" customWidth="1"/>
    <col min="8428" max="8428" width="6" style="2" customWidth="1"/>
    <col min="8429" max="8429" width="6.5703125" style="2" customWidth="1"/>
    <col min="8430" max="8431" width="11.7109375" style="2" customWidth="1"/>
    <col min="8432" max="8432" width="17.85546875" style="2" customWidth="1"/>
    <col min="8433" max="8433" width="15" style="2" customWidth="1"/>
    <col min="8434" max="8434" width="18" style="2" customWidth="1"/>
    <col min="8435" max="8680" width="11" style="2"/>
    <col min="8681" max="8681" width="18.7109375" style="2" customWidth="1"/>
    <col min="8682" max="8682" width="6.5703125" style="2" customWidth="1"/>
    <col min="8683" max="8683" width="3.28515625" style="2" customWidth="1"/>
    <col min="8684" max="8684" width="6" style="2" customWidth="1"/>
    <col min="8685" max="8685" width="6.5703125" style="2" customWidth="1"/>
    <col min="8686" max="8687" width="11.7109375" style="2" customWidth="1"/>
    <col min="8688" max="8688" width="17.85546875" style="2" customWidth="1"/>
    <col min="8689" max="8689" width="15" style="2" customWidth="1"/>
    <col min="8690" max="8690" width="18" style="2" customWidth="1"/>
    <col min="8691" max="8936" width="11" style="2"/>
    <col min="8937" max="8937" width="18.7109375" style="2" customWidth="1"/>
    <col min="8938" max="8938" width="6.5703125" style="2" customWidth="1"/>
    <col min="8939" max="8939" width="3.28515625" style="2" customWidth="1"/>
    <col min="8940" max="8940" width="6" style="2" customWidth="1"/>
    <col min="8941" max="8941" width="6.5703125" style="2" customWidth="1"/>
    <col min="8942" max="8943" width="11.7109375" style="2" customWidth="1"/>
    <col min="8944" max="8944" width="17.85546875" style="2" customWidth="1"/>
    <col min="8945" max="8945" width="15" style="2" customWidth="1"/>
    <col min="8946" max="8946" width="18" style="2" customWidth="1"/>
    <col min="8947" max="9192" width="11" style="2"/>
    <col min="9193" max="9193" width="18.7109375" style="2" customWidth="1"/>
    <col min="9194" max="9194" width="6.5703125" style="2" customWidth="1"/>
    <col min="9195" max="9195" width="3.28515625" style="2" customWidth="1"/>
    <col min="9196" max="9196" width="6" style="2" customWidth="1"/>
    <col min="9197" max="9197" width="6.5703125" style="2" customWidth="1"/>
    <col min="9198" max="9199" width="11.7109375" style="2" customWidth="1"/>
    <col min="9200" max="9200" width="17.85546875" style="2" customWidth="1"/>
    <col min="9201" max="9201" width="15" style="2" customWidth="1"/>
    <col min="9202" max="9202" width="18" style="2" customWidth="1"/>
    <col min="9203" max="9448" width="11" style="2"/>
    <col min="9449" max="9449" width="18.7109375" style="2" customWidth="1"/>
    <col min="9450" max="9450" width="6.5703125" style="2" customWidth="1"/>
    <col min="9451" max="9451" width="3.28515625" style="2" customWidth="1"/>
    <col min="9452" max="9452" width="6" style="2" customWidth="1"/>
    <col min="9453" max="9453" width="6.5703125" style="2" customWidth="1"/>
    <col min="9454" max="9455" width="11.7109375" style="2" customWidth="1"/>
    <col min="9456" max="9456" width="17.85546875" style="2" customWidth="1"/>
    <col min="9457" max="9457" width="15" style="2" customWidth="1"/>
    <col min="9458" max="9458" width="18" style="2" customWidth="1"/>
    <col min="9459" max="9704" width="11" style="2"/>
    <col min="9705" max="9705" width="18.7109375" style="2" customWidth="1"/>
    <col min="9706" max="9706" width="6.5703125" style="2" customWidth="1"/>
    <col min="9707" max="9707" width="3.28515625" style="2" customWidth="1"/>
    <col min="9708" max="9708" width="6" style="2" customWidth="1"/>
    <col min="9709" max="9709" width="6.5703125" style="2" customWidth="1"/>
    <col min="9710" max="9711" width="11.7109375" style="2" customWidth="1"/>
    <col min="9712" max="9712" width="17.85546875" style="2" customWidth="1"/>
    <col min="9713" max="9713" width="15" style="2" customWidth="1"/>
    <col min="9714" max="9714" width="18" style="2" customWidth="1"/>
    <col min="9715" max="9960" width="11" style="2"/>
    <col min="9961" max="9961" width="18.7109375" style="2" customWidth="1"/>
    <col min="9962" max="9962" width="6.5703125" style="2" customWidth="1"/>
    <col min="9963" max="9963" width="3.28515625" style="2" customWidth="1"/>
    <col min="9964" max="9964" width="6" style="2" customWidth="1"/>
    <col min="9965" max="9965" width="6.5703125" style="2" customWidth="1"/>
    <col min="9966" max="9967" width="11.7109375" style="2" customWidth="1"/>
    <col min="9968" max="9968" width="17.85546875" style="2" customWidth="1"/>
    <col min="9969" max="9969" width="15" style="2" customWidth="1"/>
    <col min="9970" max="9970" width="18" style="2" customWidth="1"/>
    <col min="9971" max="10216" width="11" style="2"/>
    <col min="10217" max="10217" width="18.7109375" style="2" customWidth="1"/>
    <col min="10218" max="10218" width="6.5703125" style="2" customWidth="1"/>
    <col min="10219" max="10219" width="3.28515625" style="2" customWidth="1"/>
    <col min="10220" max="10220" width="6" style="2" customWidth="1"/>
    <col min="10221" max="10221" width="6.5703125" style="2" customWidth="1"/>
    <col min="10222" max="10223" width="11.7109375" style="2" customWidth="1"/>
    <col min="10224" max="10224" width="17.85546875" style="2" customWidth="1"/>
    <col min="10225" max="10225" width="15" style="2" customWidth="1"/>
    <col min="10226" max="10226" width="18" style="2" customWidth="1"/>
    <col min="10227" max="10472" width="11" style="2"/>
    <col min="10473" max="10473" width="18.7109375" style="2" customWidth="1"/>
    <col min="10474" max="10474" width="6.5703125" style="2" customWidth="1"/>
    <col min="10475" max="10475" width="3.28515625" style="2" customWidth="1"/>
    <col min="10476" max="10476" width="6" style="2" customWidth="1"/>
    <col min="10477" max="10477" width="6.5703125" style="2" customWidth="1"/>
    <col min="10478" max="10479" width="11.7109375" style="2" customWidth="1"/>
    <col min="10480" max="10480" width="17.85546875" style="2" customWidth="1"/>
    <col min="10481" max="10481" width="15" style="2" customWidth="1"/>
    <col min="10482" max="10482" width="18" style="2" customWidth="1"/>
    <col min="10483" max="10728" width="11" style="2"/>
    <col min="10729" max="10729" width="18.7109375" style="2" customWidth="1"/>
    <col min="10730" max="10730" width="6.5703125" style="2" customWidth="1"/>
    <col min="10731" max="10731" width="3.28515625" style="2" customWidth="1"/>
    <col min="10732" max="10732" width="6" style="2" customWidth="1"/>
    <col min="10733" max="10733" width="6.5703125" style="2" customWidth="1"/>
    <col min="10734" max="10735" width="11.7109375" style="2" customWidth="1"/>
    <col min="10736" max="10736" width="17.85546875" style="2" customWidth="1"/>
    <col min="10737" max="10737" width="15" style="2" customWidth="1"/>
    <col min="10738" max="10738" width="18" style="2" customWidth="1"/>
    <col min="10739" max="10984" width="11" style="2"/>
    <col min="10985" max="10985" width="18.7109375" style="2" customWidth="1"/>
    <col min="10986" max="10986" width="6.5703125" style="2" customWidth="1"/>
    <col min="10987" max="10987" width="3.28515625" style="2" customWidth="1"/>
    <col min="10988" max="10988" width="6" style="2" customWidth="1"/>
    <col min="10989" max="10989" width="6.5703125" style="2" customWidth="1"/>
    <col min="10990" max="10991" width="11.7109375" style="2" customWidth="1"/>
    <col min="10992" max="10992" width="17.85546875" style="2" customWidth="1"/>
    <col min="10993" max="10993" width="15" style="2" customWidth="1"/>
    <col min="10994" max="10994" width="18" style="2" customWidth="1"/>
    <col min="10995" max="11240" width="11" style="2"/>
    <col min="11241" max="11241" width="18.7109375" style="2" customWidth="1"/>
    <col min="11242" max="11242" width="6.5703125" style="2" customWidth="1"/>
    <col min="11243" max="11243" width="3.28515625" style="2" customWidth="1"/>
    <col min="11244" max="11244" width="6" style="2" customWidth="1"/>
    <col min="11245" max="11245" width="6.5703125" style="2" customWidth="1"/>
    <col min="11246" max="11247" width="11.7109375" style="2" customWidth="1"/>
    <col min="11248" max="11248" width="17.85546875" style="2" customWidth="1"/>
    <col min="11249" max="11249" width="15" style="2" customWidth="1"/>
    <col min="11250" max="11250" width="18" style="2" customWidth="1"/>
    <col min="11251" max="11496" width="11" style="2"/>
    <col min="11497" max="11497" width="18.7109375" style="2" customWidth="1"/>
    <col min="11498" max="11498" width="6.5703125" style="2" customWidth="1"/>
    <col min="11499" max="11499" width="3.28515625" style="2" customWidth="1"/>
    <col min="11500" max="11500" width="6" style="2" customWidth="1"/>
    <col min="11501" max="11501" width="6.5703125" style="2" customWidth="1"/>
    <col min="11502" max="11503" width="11.7109375" style="2" customWidth="1"/>
    <col min="11504" max="11504" width="17.85546875" style="2" customWidth="1"/>
    <col min="11505" max="11505" width="15" style="2" customWidth="1"/>
    <col min="11506" max="11506" width="18" style="2" customWidth="1"/>
    <col min="11507" max="11752" width="11" style="2"/>
    <col min="11753" max="11753" width="18.7109375" style="2" customWidth="1"/>
    <col min="11754" max="11754" width="6.5703125" style="2" customWidth="1"/>
    <col min="11755" max="11755" width="3.28515625" style="2" customWidth="1"/>
    <col min="11756" max="11756" width="6" style="2" customWidth="1"/>
    <col min="11757" max="11757" width="6.5703125" style="2" customWidth="1"/>
    <col min="11758" max="11759" width="11.7109375" style="2" customWidth="1"/>
    <col min="11760" max="11760" width="17.85546875" style="2" customWidth="1"/>
    <col min="11761" max="11761" width="15" style="2" customWidth="1"/>
    <col min="11762" max="11762" width="18" style="2" customWidth="1"/>
    <col min="11763" max="12008" width="11" style="2"/>
    <col min="12009" max="12009" width="18.7109375" style="2" customWidth="1"/>
    <col min="12010" max="12010" width="6.5703125" style="2" customWidth="1"/>
    <col min="12011" max="12011" width="3.28515625" style="2" customWidth="1"/>
    <col min="12012" max="12012" width="6" style="2" customWidth="1"/>
    <col min="12013" max="12013" width="6.5703125" style="2" customWidth="1"/>
    <col min="12014" max="12015" width="11.7109375" style="2" customWidth="1"/>
    <col min="12016" max="12016" width="17.85546875" style="2" customWidth="1"/>
    <col min="12017" max="12017" width="15" style="2" customWidth="1"/>
    <col min="12018" max="12018" width="18" style="2" customWidth="1"/>
    <col min="12019" max="12264" width="11" style="2"/>
    <col min="12265" max="12265" width="18.7109375" style="2" customWidth="1"/>
    <col min="12266" max="12266" width="6.5703125" style="2" customWidth="1"/>
    <col min="12267" max="12267" width="3.28515625" style="2" customWidth="1"/>
    <col min="12268" max="12268" width="6" style="2" customWidth="1"/>
    <col min="12269" max="12269" width="6.5703125" style="2" customWidth="1"/>
    <col min="12270" max="12271" width="11.7109375" style="2" customWidth="1"/>
    <col min="12272" max="12272" width="17.85546875" style="2" customWidth="1"/>
    <col min="12273" max="12273" width="15" style="2" customWidth="1"/>
    <col min="12274" max="12274" width="18" style="2" customWidth="1"/>
    <col min="12275" max="12520" width="11" style="2"/>
    <col min="12521" max="12521" width="18.7109375" style="2" customWidth="1"/>
    <col min="12522" max="12522" width="6.5703125" style="2" customWidth="1"/>
    <col min="12523" max="12523" width="3.28515625" style="2" customWidth="1"/>
    <col min="12524" max="12524" width="6" style="2" customWidth="1"/>
    <col min="12525" max="12525" width="6.5703125" style="2" customWidth="1"/>
    <col min="12526" max="12527" width="11.7109375" style="2" customWidth="1"/>
    <col min="12528" max="12528" width="17.85546875" style="2" customWidth="1"/>
    <col min="12529" max="12529" width="15" style="2" customWidth="1"/>
    <col min="12530" max="12530" width="18" style="2" customWidth="1"/>
    <col min="12531" max="12776" width="11" style="2"/>
    <col min="12777" max="12777" width="18.7109375" style="2" customWidth="1"/>
    <col min="12778" max="12778" width="6.5703125" style="2" customWidth="1"/>
    <col min="12779" max="12779" width="3.28515625" style="2" customWidth="1"/>
    <col min="12780" max="12780" width="6" style="2" customWidth="1"/>
    <col min="12781" max="12781" width="6.5703125" style="2" customWidth="1"/>
    <col min="12782" max="12783" width="11.7109375" style="2" customWidth="1"/>
    <col min="12784" max="12784" width="17.85546875" style="2" customWidth="1"/>
    <col min="12785" max="12785" width="15" style="2" customWidth="1"/>
    <col min="12786" max="12786" width="18" style="2" customWidth="1"/>
    <col min="12787" max="13032" width="11" style="2"/>
    <col min="13033" max="13033" width="18.7109375" style="2" customWidth="1"/>
    <col min="13034" max="13034" width="6.5703125" style="2" customWidth="1"/>
    <col min="13035" max="13035" width="3.28515625" style="2" customWidth="1"/>
    <col min="13036" max="13036" width="6" style="2" customWidth="1"/>
    <col min="13037" max="13037" width="6.5703125" style="2" customWidth="1"/>
    <col min="13038" max="13039" width="11.7109375" style="2" customWidth="1"/>
    <col min="13040" max="13040" width="17.85546875" style="2" customWidth="1"/>
    <col min="13041" max="13041" width="15" style="2" customWidth="1"/>
    <col min="13042" max="13042" width="18" style="2" customWidth="1"/>
    <col min="13043" max="13288" width="11" style="2"/>
    <col min="13289" max="13289" width="18.7109375" style="2" customWidth="1"/>
    <col min="13290" max="13290" width="6.5703125" style="2" customWidth="1"/>
    <col min="13291" max="13291" width="3.28515625" style="2" customWidth="1"/>
    <col min="13292" max="13292" width="6" style="2" customWidth="1"/>
    <col min="13293" max="13293" width="6.5703125" style="2" customWidth="1"/>
    <col min="13294" max="13295" width="11.7109375" style="2" customWidth="1"/>
    <col min="13296" max="13296" width="17.85546875" style="2" customWidth="1"/>
    <col min="13297" max="13297" width="15" style="2" customWidth="1"/>
    <col min="13298" max="13298" width="18" style="2" customWidth="1"/>
    <col min="13299" max="13544" width="11" style="2"/>
    <col min="13545" max="13545" width="18.7109375" style="2" customWidth="1"/>
    <col min="13546" max="13546" width="6.5703125" style="2" customWidth="1"/>
    <col min="13547" max="13547" width="3.28515625" style="2" customWidth="1"/>
    <col min="13548" max="13548" width="6" style="2" customWidth="1"/>
    <col min="13549" max="13549" width="6.5703125" style="2" customWidth="1"/>
    <col min="13550" max="13551" width="11.7109375" style="2" customWidth="1"/>
    <col min="13552" max="13552" width="17.85546875" style="2" customWidth="1"/>
    <col min="13553" max="13553" width="15" style="2" customWidth="1"/>
    <col min="13554" max="13554" width="18" style="2" customWidth="1"/>
    <col min="13555" max="13800" width="11" style="2"/>
    <col min="13801" max="13801" width="18.7109375" style="2" customWidth="1"/>
    <col min="13802" max="13802" width="6.5703125" style="2" customWidth="1"/>
    <col min="13803" max="13803" width="3.28515625" style="2" customWidth="1"/>
    <col min="13804" max="13804" width="6" style="2" customWidth="1"/>
    <col min="13805" max="13805" width="6.5703125" style="2" customWidth="1"/>
    <col min="13806" max="13807" width="11.7109375" style="2" customWidth="1"/>
    <col min="13808" max="13808" width="17.85546875" style="2" customWidth="1"/>
    <col min="13809" max="13809" width="15" style="2" customWidth="1"/>
    <col min="13810" max="13810" width="18" style="2" customWidth="1"/>
    <col min="13811" max="14056" width="11" style="2"/>
    <col min="14057" max="14057" width="18.7109375" style="2" customWidth="1"/>
    <col min="14058" max="14058" width="6.5703125" style="2" customWidth="1"/>
    <col min="14059" max="14059" width="3.28515625" style="2" customWidth="1"/>
    <col min="14060" max="14060" width="6" style="2" customWidth="1"/>
    <col min="14061" max="14061" width="6.5703125" style="2" customWidth="1"/>
    <col min="14062" max="14063" width="11.7109375" style="2" customWidth="1"/>
    <col min="14064" max="14064" width="17.85546875" style="2" customWidth="1"/>
    <col min="14065" max="14065" width="15" style="2" customWidth="1"/>
    <col min="14066" max="14066" width="18" style="2" customWidth="1"/>
    <col min="14067" max="14312" width="11" style="2"/>
    <col min="14313" max="14313" width="18.7109375" style="2" customWidth="1"/>
    <col min="14314" max="14314" width="6.5703125" style="2" customWidth="1"/>
    <col min="14315" max="14315" width="3.28515625" style="2" customWidth="1"/>
    <col min="14316" max="14316" width="6" style="2" customWidth="1"/>
    <col min="14317" max="14317" width="6.5703125" style="2" customWidth="1"/>
    <col min="14318" max="14319" width="11.7109375" style="2" customWidth="1"/>
    <col min="14320" max="14320" width="17.85546875" style="2" customWidth="1"/>
    <col min="14321" max="14321" width="15" style="2" customWidth="1"/>
    <col min="14322" max="14322" width="18" style="2" customWidth="1"/>
    <col min="14323" max="14568" width="11" style="2"/>
    <col min="14569" max="14569" width="18.7109375" style="2" customWidth="1"/>
    <col min="14570" max="14570" width="6.5703125" style="2" customWidth="1"/>
    <col min="14571" max="14571" width="3.28515625" style="2" customWidth="1"/>
    <col min="14572" max="14572" width="6" style="2" customWidth="1"/>
    <col min="14573" max="14573" width="6.5703125" style="2" customWidth="1"/>
    <col min="14574" max="14575" width="11.7109375" style="2" customWidth="1"/>
    <col min="14576" max="14576" width="17.85546875" style="2" customWidth="1"/>
    <col min="14577" max="14577" width="15" style="2" customWidth="1"/>
    <col min="14578" max="14578" width="18" style="2" customWidth="1"/>
    <col min="14579" max="14824" width="11" style="2"/>
    <col min="14825" max="14825" width="18.7109375" style="2" customWidth="1"/>
    <col min="14826" max="14826" width="6.5703125" style="2" customWidth="1"/>
    <col min="14827" max="14827" width="3.28515625" style="2" customWidth="1"/>
    <col min="14828" max="14828" width="6" style="2" customWidth="1"/>
    <col min="14829" max="14829" width="6.5703125" style="2" customWidth="1"/>
    <col min="14830" max="14831" width="11.7109375" style="2" customWidth="1"/>
    <col min="14832" max="14832" width="17.85546875" style="2" customWidth="1"/>
    <col min="14833" max="14833" width="15" style="2" customWidth="1"/>
    <col min="14834" max="14834" width="18" style="2" customWidth="1"/>
    <col min="14835" max="15080" width="11" style="2"/>
    <col min="15081" max="15081" width="18.7109375" style="2" customWidth="1"/>
    <col min="15082" max="15082" width="6.5703125" style="2" customWidth="1"/>
    <col min="15083" max="15083" width="3.28515625" style="2" customWidth="1"/>
    <col min="15084" max="15084" width="6" style="2" customWidth="1"/>
    <col min="15085" max="15085" width="6.5703125" style="2" customWidth="1"/>
    <col min="15086" max="15087" width="11.7109375" style="2" customWidth="1"/>
    <col min="15088" max="15088" width="17.85546875" style="2" customWidth="1"/>
    <col min="15089" max="15089" width="15" style="2" customWidth="1"/>
    <col min="15090" max="15090" width="18" style="2" customWidth="1"/>
    <col min="15091" max="15336" width="11" style="2"/>
    <col min="15337" max="15337" width="18.7109375" style="2" customWidth="1"/>
    <col min="15338" max="15338" width="6.5703125" style="2" customWidth="1"/>
    <col min="15339" max="15339" width="3.28515625" style="2" customWidth="1"/>
    <col min="15340" max="15340" width="6" style="2" customWidth="1"/>
    <col min="15341" max="15341" width="6.5703125" style="2" customWidth="1"/>
    <col min="15342" max="15343" width="11.7109375" style="2" customWidth="1"/>
    <col min="15344" max="15344" width="17.85546875" style="2" customWidth="1"/>
    <col min="15345" max="15345" width="15" style="2" customWidth="1"/>
    <col min="15346" max="15346" width="18" style="2" customWidth="1"/>
    <col min="15347" max="15592" width="11" style="2"/>
    <col min="15593" max="15593" width="18.7109375" style="2" customWidth="1"/>
    <col min="15594" max="15594" width="6.5703125" style="2" customWidth="1"/>
    <col min="15595" max="15595" width="3.28515625" style="2" customWidth="1"/>
    <col min="15596" max="15596" width="6" style="2" customWidth="1"/>
    <col min="15597" max="15597" width="6.5703125" style="2" customWidth="1"/>
    <col min="15598" max="15599" width="11.7109375" style="2" customWidth="1"/>
    <col min="15600" max="15600" width="17.85546875" style="2" customWidth="1"/>
    <col min="15601" max="15601" width="15" style="2" customWidth="1"/>
    <col min="15602" max="15602" width="18" style="2" customWidth="1"/>
    <col min="15603" max="15848" width="11" style="2"/>
    <col min="15849" max="15849" width="18.7109375" style="2" customWidth="1"/>
    <col min="15850" max="15850" width="6.5703125" style="2" customWidth="1"/>
    <col min="15851" max="15851" width="3.28515625" style="2" customWidth="1"/>
    <col min="15852" max="15852" width="6" style="2" customWidth="1"/>
    <col min="15853" max="15853" width="6.5703125" style="2" customWidth="1"/>
    <col min="15854" max="15855" width="11.7109375" style="2" customWidth="1"/>
    <col min="15856" max="15856" width="17.85546875" style="2" customWidth="1"/>
    <col min="15857" max="15857" width="15" style="2" customWidth="1"/>
    <col min="15858" max="15858" width="18" style="2" customWidth="1"/>
    <col min="15859" max="16104" width="11" style="2"/>
    <col min="16105" max="16105" width="18.7109375" style="2" customWidth="1"/>
    <col min="16106" max="16106" width="6.5703125" style="2" customWidth="1"/>
    <col min="16107" max="16107" width="3.28515625" style="2" customWidth="1"/>
    <col min="16108" max="16108" width="6" style="2" customWidth="1"/>
    <col min="16109" max="16109" width="6.5703125" style="2" customWidth="1"/>
    <col min="16110" max="16111" width="11.7109375" style="2" customWidth="1"/>
    <col min="16112" max="16112" width="17.85546875" style="2" customWidth="1"/>
    <col min="16113" max="16113" width="15" style="2" customWidth="1"/>
    <col min="16114" max="16114" width="18" style="2" customWidth="1"/>
    <col min="16115" max="16384" width="11" style="2"/>
  </cols>
  <sheetData>
    <row r="1" spans="1:12" ht="15" customHeight="1" thickBot="1">
      <c r="A1" s="1"/>
    </row>
    <row r="2" spans="1:12" ht="15" customHeight="1" thickTop="1">
      <c r="K2" s="126" t="s">
        <v>0</v>
      </c>
      <c r="L2" s="127"/>
    </row>
    <row r="3" spans="1:12" ht="15" customHeight="1" thickBot="1">
      <c r="I3" s="3"/>
      <c r="J3" s="3"/>
      <c r="K3" s="128"/>
      <c r="L3" s="129"/>
    </row>
    <row r="4" spans="1:12" ht="15.75" customHeight="1" thickTop="1" thickBot="1">
      <c r="I4" s="3"/>
      <c r="J4" s="3"/>
      <c r="K4" s="3"/>
      <c r="L4" s="3"/>
    </row>
    <row r="5" spans="1:12" ht="20.25" customHeight="1" thickTop="1" thickBot="1">
      <c r="A5" s="4"/>
      <c r="B5" s="4"/>
      <c r="C5" s="4"/>
      <c r="D5" s="4"/>
      <c r="E5" s="4"/>
      <c r="F5" s="4"/>
      <c r="G5" s="4"/>
      <c r="H5" s="4"/>
      <c r="I5" s="4"/>
      <c r="J5" s="130" t="s">
        <v>85</v>
      </c>
      <c r="K5" s="130"/>
      <c r="L5" s="5"/>
    </row>
    <row r="6" spans="1:12" ht="20.25" customHeigh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9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9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0.25" customHeight="1">
      <c r="A9" s="131" t="s">
        <v>18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7" customHeight="1">
      <c r="A11" s="136" t="s">
        <v>20</v>
      </c>
      <c r="B11" s="137"/>
      <c r="C11" s="138"/>
      <c r="D11" s="138"/>
      <c r="E11" s="138"/>
      <c r="F11" s="138"/>
      <c r="G11" s="138"/>
      <c r="H11" s="138"/>
      <c r="I11" s="138"/>
      <c r="J11" s="139"/>
      <c r="K11" s="132" t="s">
        <v>19</v>
      </c>
      <c r="L11" s="133"/>
    </row>
    <row r="12" spans="1:12" ht="27" customHeight="1">
      <c r="A12" s="136" t="s">
        <v>1</v>
      </c>
      <c r="B12" s="137"/>
      <c r="C12" s="138"/>
      <c r="D12" s="138"/>
      <c r="E12" s="138"/>
      <c r="F12" s="138"/>
      <c r="G12" s="138"/>
      <c r="H12" s="138"/>
      <c r="I12" s="138"/>
      <c r="J12" s="139"/>
      <c r="K12" s="134" t="s">
        <v>84</v>
      </c>
      <c r="L12" s="135"/>
    </row>
    <row r="13" spans="1:12" ht="30" customHeight="1">
      <c r="A13" s="7" t="s">
        <v>5</v>
      </c>
      <c r="B13" s="7" t="s">
        <v>6</v>
      </c>
      <c r="C13" s="7" t="s">
        <v>14</v>
      </c>
      <c r="D13" s="8" t="s">
        <v>7</v>
      </c>
      <c r="E13" s="149" t="s">
        <v>22</v>
      </c>
      <c r="F13" s="149"/>
      <c r="G13" s="149"/>
      <c r="H13" s="149"/>
      <c r="I13" s="149"/>
      <c r="J13" s="7" t="s">
        <v>8</v>
      </c>
      <c r="K13" s="7" t="s">
        <v>9</v>
      </c>
      <c r="L13" s="7" t="s">
        <v>10</v>
      </c>
    </row>
    <row r="14" spans="1:12" ht="17.25" customHeight="1">
      <c r="A14" s="9"/>
      <c r="B14" s="9"/>
      <c r="C14" s="9"/>
      <c r="D14" s="13"/>
      <c r="E14" s="140"/>
      <c r="F14" s="141"/>
      <c r="G14" s="141"/>
      <c r="H14" s="141"/>
      <c r="I14" s="142"/>
      <c r="J14" s="11">
        <v>0</v>
      </c>
      <c r="K14" s="269">
        <v>0</v>
      </c>
      <c r="L14" s="269">
        <f>+J14*K14</f>
        <v>0</v>
      </c>
    </row>
    <row r="15" spans="1:12" ht="17.25" customHeight="1">
      <c r="A15" s="9"/>
      <c r="B15" s="9"/>
      <c r="C15" s="9"/>
      <c r="D15" s="13"/>
      <c r="E15" s="140"/>
      <c r="F15" s="141"/>
      <c r="G15" s="141"/>
      <c r="H15" s="141"/>
      <c r="I15" s="142"/>
      <c r="J15" s="11">
        <v>0</v>
      </c>
      <c r="K15" s="269">
        <v>0</v>
      </c>
      <c r="L15" s="269">
        <f t="shared" ref="L15:L16" si="0">+J15*K15</f>
        <v>0</v>
      </c>
    </row>
    <row r="16" spans="1:12" ht="17.25" customHeight="1">
      <c r="A16" s="9"/>
      <c r="B16" s="11"/>
      <c r="C16" s="11"/>
      <c r="D16" s="12"/>
      <c r="E16" s="140"/>
      <c r="F16" s="141"/>
      <c r="G16" s="141"/>
      <c r="H16" s="141"/>
      <c r="I16" s="142"/>
      <c r="J16" s="11">
        <v>0</v>
      </c>
      <c r="K16" s="269">
        <v>0</v>
      </c>
      <c r="L16" s="269">
        <f t="shared" si="0"/>
        <v>0</v>
      </c>
    </row>
    <row r="17" spans="1:12" ht="22.5" customHeight="1">
      <c r="A17" s="146" t="s">
        <v>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8"/>
      <c r="L17" s="17">
        <f>SUM(L14:L16)</f>
        <v>0</v>
      </c>
    </row>
    <row r="18" spans="1:12" ht="22.5" customHeight="1">
      <c r="A18" s="143" t="s">
        <v>17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5"/>
    </row>
    <row r="19" spans="1:12" ht="17.25" customHeight="1">
      <c r="A19" s="136" t="s">
        <v>21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58"/>
    </row>
    <row r="20" spans="1:12" ht="102.75" customHeight="1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1:12" ht="36" customHeight="1">
      <c r="A21" s="132" t="s">
        <v>4</v>
      </c>
      <c r="B21" s="154"/>
      <c r="C21" s="133"/>
      <c r="D21" s="154" t="s">
        <v>88</v>
      </c>
      <c r="E21" s="154"/>
      <c r="F21" s="133"/>
      <c r="G21" s="154" t="s">
        <v>12</v>
      </c>
      <c r="H21" s="154"/>
      <c r="I21" s="133"/>
      <c r="J21" s="154" t="s">
        <v>13</v>
      </c>
      <c r="K21" s="154"/>
      <c r="L21" s="133"/>
    </row>
    <row r="22" spans="1:12" ht="133.5" customHeight="1">
      <c r="A22" s="150"/>
      <c r="B22" s="138"/>
      <c r="C22" s="139"/>
      <c r="D22" s="150"/>
      <c r="E22" s="138"/>
      <c r="F22" s="139"/>
      <c r="G22" s="150"/>
      <c r="H22" s="138"/>
      <c r="I22" s="139"/>
      <c r="J22" s="150"/>
      <c r="K22" s="138"/>
      <c r="L22" s="139"/>
    </row>
    <row r="23" spans="1:12" ht="18" customHeight="1">
      <c r="A23" s="168" t="s">
        <v>2</v>
      </c>
      <c r="B23" s="169"/>
      <c r="C23" s="170"/>
      <c r="D23" s="168" t="s">
        <v>2</v>
      </c>
      <c r="E23" s="169"/>
      <c r="F23" s="170"/>
      <c r="G23" s="168" t="s">
        <v>2</v>
      </c>
      <c r="H23" s="169"/>
      <c r="I23" s="170"/>
      <c r="J23" s="168" t="s">
        <v>2</v>
      </c>
      <c r="K23" s="169"/>
      <c r="L23" s="170"/>
    </row>
    <row r="24" spans="1:12" ht="10.5" customHeight="1">
      <c r="A24" s="14"/>
      <c r="B24" s="15"/>
      <c r="C24" s="16"/>
      <c r="D24" s="14"/>
      <c r="E24" s="15"/>
      <c r="F24" s="16"/>
      <c r="G24" s="14"/>
      <c r="H24" s="15"/>
      <c r="I24" s="16"/>
      <c r="J24" s="14"/>
      <c r="K24" s="15"/>
      <c r="L24" s="16"/>
    </row>
    <row r="25" spans="1:12" ht="18" customHeight="1">
      <c r="A25" s="288" t="s">
        <v>16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</row>
    <row r="26" spans="1:12" ht="35.25" customHeight="1">
      <c r="A26" s="132" t="s">
        <v>89</v>
      </c>
      <c r="B26" s="154"/>
      <c r="C26" s="154"/>
      <c r="D26" s="133"/>
      <c r="E26" s="155" t="s">
        <v>15</v>
      </c>
      <c r="F26" s="156"/>
      <c r="G26" s="156"/>
      <c r="H26" s="157"/>
      <c r="I26" s="132" t="s">
        <v>4</v>
      </c>
      <c r="J26" s="154"/>
      <c r="K26" s="154"/>
      <c r="L26" s="133"/>
    </row>
    <row r="27" spans="1:12" ht="39.75" customHeight="1">
      <c r="A27" s="162"/>
      <c r="B27" s="163"/>
      <c r="C27" s="163"/>
      <c r="D27" s="164"/>
      <c r="E27" s="162"/>
      <c r="F27" s="163"/>
      <c r="G27" s="163"/>
      <c r="H27" s="164"/>
      <c r="I27" s="162"/>
      <c r="J27" s="163"/>
      <c r="K27" s="163"/>
      <c r="L27" s="164"/>
    </row>
    <row r="28" spans="1:12" ht="39.75" customHeight="1">
      <c r="A28" s="162"/>
      <c r="B28" s="163"/>
      <c r="C28" s="163"/>
      <c r="D28" s="164"/>
      <c r="E28" s="162"/>
      <c r="F28" s="163"/>
      <c r="G28" s="163"/>
      <c r="H28" s="164"/>
      <c r="I28" s="162"/>
      <c r="J28" s="163"/>
      <c r="K28" s="163"/>
      <c r="L28" s="164"/>
    </row>
    <row r="29" spans="1:12" ht="39.75" customHeight="1">
      <c r="A29" s="162"/>
      <c r="B29" s="163"/>
      <c r="C29" s="163"/>
      <c r="D29" s="164"/>
      <c r="E29" s="162"/>
      <c r="F29" s="163"/>
      <c r="G29" s="163"/>
      <c r="H29" s="164"/>
      <c r="I29" s="162"/>
      <c r="J29" s="163"/>
      <c r="K29" s="163"/>
      <c r="L29" s="164"/>
    </row>
    <row r="30" spans="1:12" ht="39.75" customHeight="1">
      <c r="A30" s="165"/>
      <c r="B30" s="166"/>
      <c r="C30" s="166"/>
      <c r="D30" s="167"/>
      <c r="E30" s="165"/>
      <c r="F30" s="166"/>
      <c r="G30" s="166"/>
      <c r="H30" s="167"/>
      <c r="I30" s="165"/>
      <c r="J30" s="166"/>
      <c r="K30" s="166"/>
      <c r="L30" s="167"/>
    </row>
    <row r="31" spans="1:12" ht="17.25" customHeight="1">
      <c r="A31" s="152" t="s">
        <v>2</v>
      </c>
      <c r="B31" s="151"/>
      <c r="C31" s="151"/>
      <c r="D31" s="153"/>
      <c r="E31" s="152" t="s">
        <v>2</v>
      </c>
      <c r="F31" s="151"/>
      <c r="G31" s="151"/>
      <c r="H31" s="153"/>
      <c r="I31" s="152" t="s">
        <v>2</v>
      </c>
      <c r="J31" s="151"/>
      <c r="K31" s="151"/>
      <c r="L31" s="153"/>
    </row>
    <row r="32" spans="1:12" ht="10.5" customHeight="1">
      <c r="A32" s="289" t="s">
        <v>97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</row>
    <row r="33" spans="1:12" ht="25.5" customHeight="1">
      <c r="A33" s="290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</row>
    <row r="34" spans="1:12" ht="25.5" customHeight="1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</row>
    <row r="35" spans="1:12" ht="25.5" customHeight="1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</row>
    <row r="36" spans="1:12" ht="25.5" customHeight="1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</row>
    <row r="37" spans="1:12" ht="25.5" customHeight="1">
      <c r="A37" s="29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</row>
    <row r="38" spans="1:12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</row>
  </sheetData>
  <mergeCells count="40">
    <mergeCell ref="A32:L38"/>
    <mergeCell ref="A19:L19"/>
    <mergeCell ref="A20:L20"/>
    <mergeCell ref="A27:D30"/>
    <mergeCell ref="E27:H30"/>
    <mergeCell ref="I27:L30"/>
    <mergeCell ref="A21:C21"/>
    <mergeCell ref="D21:F21"/>
    <mergeCell ref="G21:I21"/>
    <mergeCell ref="J21:L21"/>
    <mergeCell ref="A23:C23"/>
    <mergeCell ref="D23:F23"/>
    <mergeCell ref="G23:I23"/>
    <mergeCell ref="J23:L23"/>
    <mergeCell ref="J22:L22"/>
    <mergeCell ref="A22:C22"/>
    <mergeCell ref="D22:F22"/>
    <mergeCell ref="G22:I22"/>
    <mergeCell ref="A25:L25"/>
    <mergeCell ref="A31:D31"/>
    <mergeCell ref="E31:H31"/>
    <mergeCell ref="I31:L31"/>
    <mergeCell ref="A26:D26"/>
    <mergeCell ref="E26:H26"/>
    <mergeCell ref="I26:L26"/>
    <mergeCell ref="K2:L3"/>
    <mergeCell ref="J5:K5"/>
    <mergeCell ref="A9:L9"/>
    <mergeCell ref="K11:L11"/>
    <mergeCell ref="K12:L12"/>
    <mergeCell ref="A11:B11"/>
    <mergeCell ref="A12:B12"/>
    <mergeCell ref="C11:J11"/>
    <mergeCell ref="C12:J12"/>
    <mergeCell ref="E15:I15"/>
    <mergeCell ref="E16:I16"/>
    <mergeCell ref="A18:L18"/>
    <mergeCell ref="A17:K17"/>
    <mergeCell ref="E13:I13"/>
    <mergeCell ref="E14:I14"/>
  </mergeCells>
  <printOptions horizontalCentered="1"/>
  <pageMargins left="0.23888888888888901" right="0.23888888888888901" top="0.65902777777777799" bottom="0.27916666666666701" header="0.359027777777778" footer="0.20902777777777801"/>
  <pageSetup scale="6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51"/>
  <sheetViews>
    <sheetView view="pageBreakPreview" topLeftCell="A32" zoomScale="160" zoomScaleNormal="160" zoomScaleSheetLayoutView="160" workbookViewId="0">
      <selection activeCell="A41" sqref="A41:C44"/>
    </sheetView>
  </sheetViews>
  <sheetFormatPr baseColWidth="10" defaultColWidth="11" defaultRowHeight="12.75"/>
  <cols>
    <col min="1" max="4" width="12.140625" style="2" customWidth="1"/>
    <col min="5" max="5" width="15.140625" style="2" customWidth="1"/>
    <col min="6" max="7" width="12.140625" style="2" customWidth="1"/>
    <col min="8" max="8" width="10.140625" style="2" customWidth="1"/>
    <col min="9" max="9" width="10.42578125" style="2" customWidth="1"/>
    <col min="10" max="10" width="14" style="2" customWidth="1"/>
    <col min="11" max="11" width="4" style="2" customWidth="1"/>
    <col min="12" max="230" width="11" style="2"/>
    <col min="231" max="231" width="18.7109375" style="2" customWidth="1"/>
    <col min="232" max="232" width="6.5703125" style="2" customWidth="1"/>
    <col min="233" max="233" width="3.28515625" style="2" customWidth="1"/>
    <col min="234" max="234" width="6" style="2" customWidth="1"/>
    <col min="235" max="235" width="6.5703125" style="2" customWidth="1"/>
    <col min="236" max="237" width="11.7109375" style="2" customWidth="1"/>
    <col min="238" max="238" width="17.85546875" style="2" customWidth="1"/>
    <col min="239" max="239" width="15" style="2" customWidth="1"/>
    <col min="240" max="240" width="18" style="2" customWidth="1"/>
    <col min="241" max="486" width="11" style="2"/>
    <col min="487" max="487" width="18.7109375" style="2" customWidth="1"/>
    <col min="488" max="488" width="6.5703125" style="2" customWidth="1"/>
    <col min="489" max="489" width="3.28515625" style="2" customWidth="1"/>
    <col min="490" max="490" width="6" style="2" customWidth="1"/>
    <col min="491" max="491" width="6.5703125" style="2" customWidth="1"/>
    <col min="492" max="493" width="11.7109375" style="2" customWidth="1"/>
    <col min="494" max="494" width="17.85546875" style="2" customWidth="1"/>
    <col min="495" max="495" width="15" style="2" customWidth="1"/>
    <col min="496" max="496" width="18" style="2" customWidth="1"/>
    <col min="497" max="742" width="11" style="2"/>
    <col min="743" max="743" width="18.7109375" style="2" customWidth="1"/>
    <col min="744" max="744" width="6.5703125" style="2" customWidth="1"/>
    <col min="745" max="745" width="3.28515625" style="2" customWidth="1"/>
    <col min="746" max="746" width="6" style="2" customWidth="1"/>
    <col min="747" max="747" width="6.5703125" style="2" customWidth="1"/>
    <col min="748" max="749" width="11.7109375" style="2" customWidth="1"/>
    <col min="750" max="750" width="17.85546875" style="2" customWidth="1"/>
    <col min="751" max="751" width="15" style="2" customWidth="1"/>
    <col min="752" max="752" width="18" style="2" customWidth="1"/>
    <col min="753" max="998" width="11" style="2"/>
    <col min="999" max="999" width="18.7109375" style="2" customWidth="1"/>
    <col min="1000" max="1000" width="6.5703125" style="2" customWidth="1"/>
    <col min="1001" max="1001" width="3.28515625" style="2" customWidth="1"/>
    <col min="1002" max="1002" width="6" style="2" customWidth="1"/>
    <col min="1003" max="1003" width="6.5703125" style="2" customWidth="1"/>
    <col min="1004" max="1005" width="11.7109375" style="2" customWidth="1"/>
    <col min="1006" max="1006" width="17.85546875" style="2" customWidth="1"/>
    <col min="1007" max="1007" width="15" style="2" customWidth="1"/>
    <col min="1008" max="1008" width="18" style="2" customWidth="1"/>
    <col min="1009" max="1254" width="11" style="2"/>
    <col min="1255" max="1255" width="18.7109375" style="2" customWidth="1"/>
    <col min="1256" max="1256" width="6.5703125" style="2" customWidth="1"/>
    <col min="1257" max="1257" width="3.28515625" style="2" customWidth="1"/>
    <col min="1258" max="1258" width="6" style="2" customWidth="1"/>
    <col min="1259" max="1259" width="6.5703125" style="2" customWidth="1"/>
    <col min="1260" max="1261" width="11.7109375" style="2" customWidth="1"/>
    <col min="1262" max="1262" width="17.85546875" style="2" customWidth="1"/>
    <col min="1263" max="1263" width="15" style="2" customWidth="1"/>
    <col min="1264" max="1264" width="18" style="2" customWidth="1"/>
    <col min="1265" max="1510" width="11" style="2"/>
    <col min="1511" max="1511" width="18.7109375" style="2" customWidth="1"/>
    <col min="1512" max="1512" width="6.5703125" style="2" customWidth="1"/>
    <col min="1513" max="1513" width="3.28515625" style="2" customWidth="1"/>
    <col min="1514" max="1514" width="6" style="2" customWidth="1"/>
    <col min="1515" max="1515" width="6.5703125" style="2" customWidth="1"/>
    <col min="1516" max="1517" width="11.7109375" style="2" customWidth="1"/>
    <col min="1518" max="1518" width="17.85546875" style="2" customWidth="1"/>
    <col min="1519" max="1519" width="15" style="2" customWidth="1"/>
    <col min="1520" max="1520" width="18" style="2" customWidth="1"/>
    <col min="1521" max="1766" width="11" style="2"/>
    <col min="1767" max="1767" width="18.7109375" style="2" customWidth="1"/>
    <col min="1768" max="1768" width="6.5703125" style="2" customWidth="1"/>
    <col min="1769" max="1769" width="3.28515625" style="2" customWidth="1"/>
    <col min="1770" max="1770" width="6" style="2" customWidth="1"/>
    <col min="1771" max="1771" width="6.5703125" style="2" customWidth="1"/>
    <col min="1772" max="1773" width="11.7109375" style="2" customWidth="1"/>
    <col min="1774" max="1774" width="17.85546875" style="2" customWidth="1"/>
    <col min="1775" max="1775" width="15" style="2" customWidth="1"/>
    <col min="1776" max="1776" width="18" style="2" customWidth="1"/>
    <col min="1777" max="2022" width="11" style="2"/>
    <col min="2023" max="2023" width="18.7109375" style="2" customWidth="1"/>
    <col min="2024" max="2024" width="6.5703125" style="2" customWidth="1"/>
    <col min="2025" max="2025" width="3.28515625" style="2" customWidth="1"/>
    <col min="2026" max="2026" width="6" style="2" customWidth="1"/>
    <col min="2027" max="2027" width="6.5703125" style="2" customWidth="1"/>
    <col min="2028" max="2029" width="11.7109375" style="2" customWidth="1"/>
    <col min="2030" max="2030" width="17.85546875" style="2" customWidth="1"/>
    <col min="2031" max="2031" width="15" style="2" customWidth="1"/>
    <col min="2032" max="2032" width="18" style="2" customWidth="1"/>
    <col min="2033" max="2278" width="11" style="2"/>
    <col min="2279" max="2279" width="18.7109375" style="2" customWidth="1"/>
    <col min="2280" max="2280" width="6.5703125" style="2" customWidth="1"/>
    <col min="2281" max="2281" width="3.28515625" style="2" customWidth="1"/>
    <col min="2282" max="2282" width="6" style="2" customWidth="1"/>
    <col min="2283" max="2283" width="6.5703125" style="2" customWidth="1"/>
    <col min="2284" max="2285" width="11.7109375" style="2" customWidth="1"/>
    <col min="2286" max="2286" width="17.85546875" style="2" customWidth="1"/>
    <col min="2287" max="2287" width="15" style="2" customWidth="1"/>
    <col min="2288" max="2288" width="18" style="2" customWidth="1"/>
    <col min="2289" max="2534" width="11" style="2"/>
    <col min="2535" max="2535" width="18.7109375" style="2" customWidth="1"/>
    <col min="2536" max="2536" width="6.5703125" style="2" customWidth="1"/>
    <col min="2537" max="2537" width="3.28515625" style="2" customWidth="1"/>
    <col min="2538" max="2538" width="6" style="2" customWidth="1"/>
    <col min="2539" max="2539" width="6.5703125" style="2" customWidth="1"/>
    <col min="2540" max="2541" width="11.7109375" style="2" customWidth="1"/>
    <col min="2542" max="2542" width="17.85546875" style="2" customWidth="1"/>
    <col min="2543" max="2543" width="15" style="2" customWidth="1"/>
    <col min="2544" max="2544" width="18" style="2" customWidth="1"/>
    <col min="2545" max="2790" width="11" style="2"/>
    <col min="2791" max="2791" width="18.7109375" style="2" customWidth="1"/>
    <col min="2792" max="2792" width="6.5703125" style="2" customWidth="1"/>
    <col min="2793" max="2793" width="3.28515625" style="2" customWidth="1"/>
    <col min="2794" max="2794" width="6" style="2" customWidth="1"/>
    <col min="2795" max="2795" width="6.5703125" style="2" customWidth="1"/>
    <col min="2796" max="2797" width="11.7109375" style="2" customWidth="1"/>
    <col min="2798" max="2798" width="17.85546875" style="2" customWidth="1"/>
    <col min="2799" max="2799" width="15" style="2" customWidth="1"/>
    <col min="2800" max="2800" width="18" style="2" customWidth="1"/>
    <col min="2801" max="3046" width="11" style="2"/>
    <col min="3047" max="3047" width="18.7109375" style="2" customWidth="1"/>
    <col min="3048" max="3048" width="6.5703125" style="2" customWidth="1"/>
    <col min="3049" max="3049" width="3.28515625" style="2" customWidth="1"/>
    <col min="3050" max="3050" width="6" style="2" customWidth="1"/>
    <col min="3051" max="3051" width="6.5703125" style="2" customWidth="1"/>
    <col min="3052" max="3053" width="11.7109375" style="2" customWidth="1"/>
    <col min="3054" max="3054" width="17.85546875" style="2" customWidth="1"/>
    <col min="3055" max="3055" width="15" style="2" customWidth="1"/>
    <col min="3056" max="3056" width="18" style="2" customWidth="1"/>
    <col min="3057" max="3302" width="11" style="2"/>
    <col min="3303" max="3303" width="18.7109375" style="2" customWidth="1"/>
    <col min="3304" max="3304" width="6.5703125" style="2" customWidth="1"/>
    <col min="3305" max="3305" width="3.28515625" style="2" customWidth="1"/>
    <col min="3306" max="3306" width="6" style="2" customWidth="1"/>
    <col min="3307" max="3307" width="6.5703125" style="2" customWidth="1"/>
    <col min="3308" max="3309" width="11.7109375" style="2" customWidth="1"/>
    <col min="3310" max="3310" width="17.85546875" style="2" customWidth="1"/>
    <col min="3311" max="3311" width="15" style="2" customWidth="1"/>
    <col min="3312" max="3312" width="18" style="2" customWidth="1"/>
    <col min="3313" max="3558" width="11" style="2"/>
    <col min="3559" max="3559" width="18.7109375" style="2" customWidth="1"/>
    <col min="3560" max="3560" width="6.5703125" style="2" customWidth="1"/>
    <col min="3561" max="3561" width="3.28515625" style="2" customWidth="1"/>
    <col min="3562" max="3562" width="6" style="2" customWidth="1"/>
    <col min="3563" max="3563" width="6.5703125" style="2" customWidth="1"/>
    <col min="3564" max="3565" width="11.7109375" style="2" customWidth="1"/>
    <col min="3566" max="3566" width="17.85546875" style="2" customWidth="1"/>
    <col min="3567" max="3567" width="15" style="2" customWidth="1"/>
    <col min="3568" max="3568" width="18" style="2" customWidth="1"/>
    <col min="3569" max="3814" width="11" style="2"/>
    <col min="3815" max="3815" width="18.7109375" style="2" customWidth="1"/>
    <col min="3816" max="3816" width="6.5703125" style="2" customWidth="1"/>
    <col min="3817" max="3817" width="3.28515625" style="2" customWidth="1"/>
    <col min="3818" max="3818" width="6" style="2" customWidth="1"/>
    <col min="3819" max="3819" width="6.5703125" style="2" customWidth="1"/>
    <col min="3820" max="3821" width="11.7109375" style="2" customWidth="1"/>
    <col min="3822" max="3822" width="17.85546875" style="2" customWidth="1"/>
    <col min="3823" max="3823" width="15" style="2" customWidth="1"/>
    <col min="3824" max="3824" width="18" style="2" customWidth="1"/>
    <col min="3825" max="4070" width="11" style="2"/>
    <col min="4071" max="4071" width="18.7109375" style="2" customWidth="1"/>
    <col min="4072" max="4072" width="6.5703125" style="2" customWidth="1"/>
    <col min="4073" max="4073" width="3.28515625" style="2" customWidth="1"/>
    <col min="4074" max="4074" width="6" style="2" customWidth="1"/>
    <col min="4075" max="4075" width="6.5703125" style="2" customWidth="1"/>
    <col min="4076" max="4077" width="11.7109375" style="2" customWidth="1"/>
    <col min="4078" max="4078" width="17.85546875" style="2" customWidth="1"/>
    <col min="4079" max="4079" width="15" style="2" customWidth="1"/>
    <col min="4080" max="4080" width="18" style="2" customWidth="1"/>
    <col min="4081" max="4326" width="11" style="2"/>
    <col min="4327" max="4327" width="18.7109375" style="2" customWidth="1"/>
    <col min="4328" max="4328" width="6.5703125" style="2" customWidth="1"/>
    <col min="4329" max="4329" width="3.28515625" style="2" customWidth="1"/>
    <col min="4330" max="4330" width="6" style="2" customWidth="1"/>
    <col min="4331" max="4331" width="6.5703125" style="2" customWidth="1"/>
    <col min="4332" max="4333" width="11.7109375" style="2" customWidth="1"/>
    <col min="4334" max="4334" width="17.85546875" style="2" customWidth="1"/>
    <col min="4335" max="4335" width="15" style="2" customWidth="1"/>
    <col min="4336" max="4336" width="18" style="2" customWidth="1"/>
    <col min="4337" max="4582" width="11" style="2"/>
    <col min="4583" max="4583" width="18.7109375" style="2" customWidth="1"/>
    <col min="4584" max="4584" width="6.5703125" style="2" customWidth="1"/>
    <col min="4585" max="4585" width="3.28515625" style="2" customWidth="1"/>
    <col min="4586" max="4586" width="6" style="2" customWidth="1"/>
    <col min="4587" max="4587" width="6.5703125" style="2" customWidth="1"/>
    <col min="4588" max="4589" width="11.7109375" style="2" customWidth="1"/>
    <col min="4590" max="4590" width="17.85546875" style="2" customWidth="1"/>
    <col min="4591" max="4591" width="15" style="2" customWidth="1"/>
    <col min="4592" max="4592" width="18" style="2" customWidth="1"/>
    <col min="4593" max="4838" width="11" style="2"/>
    <col min="4839" max="4839" width="18.7109375" style="2" customWidth="1"/>
    <col min="4840" max="4840" width="6.5703125" style="2" customWidth="1"/>
    <col min="4841" max="4841" width="3.28515625" style="2" customWidth="1"/>
    <col min="4842" max="4842" width="6" style="2" customWidth="1"/>
    <col min="4843" max="4843" width="6.5703125" style="2" customWidth="1"/>
    <col min="4844" max="4845" width="11.7109375" style="2" customWidth="1"/>
    <col min="4846" max="4846" width="17.85546875" style="2" customWidth="1"/>
    <col min="4847" max="4847" width="15" style="2" customWidth="1"/>
    <col min="4848" max="4848" width="18" style="2" customWidth="1"/>
    <col min="4849" max="5094" width="11" style="2"/>
    <col min="5095" max="5095" width="18.7109375" style="2" customWidth="1"/>
    <col min="5096" max="5096" width="6.5703125" style="2" customWidth="1"/>
    <col min="5097" max="5097" width="3.28515625" style="2" customWidth="1"/>
    <col min="5098" max="5098" width="6" style="2" customWidth="1"/>
    <col min="5099" max="5099" width="6.5703125" style="2" customWidth="1"/>
    <col min="5100" max="5101" width="11.7109375" style="2" customWidth="1"/>
    <col min="5102" max="5102" width="17.85546875" style="2" customWidth="1"/>
    <col min="5103" max="5103" width="15" style="2" customWidth="1"/>
    <col min="5104" max="5104" width="18" style="2" customWidth="1"/>
    <col min="5105" max="5350" width="11" style="2"/>
    <col min="5351" max="5351" width="18.7109375" style="2" customWidth="1"/>
    <col min="5352" max="5352" width="6.5703125" style="2" customWidth="1"/>
    <col min="5353" max="5353" width="3.28515625" style="2" customWidth="1"/>
    <col min="5354" max="5354" width="6" style="2" customWidth="1"/>
    <col min="5355" max="5355" width="6.5703125" style="2" customWidth="1"/>
    <col min="5356" max="5357" width="11.7109375" style="2" customWidth="1"/>
    <col min="5358" max="5358" width="17.85546875" style="2" customWidth="1"/>
    <col min="5359" max="5359" width="15" style="2" customWidth="1"/>
    <col min="5360" max="5360" width="18" style="2" customWidth="1"/>
    <col min="5361" max="5606" width="11" style="2"/>
    <col min="5607" max="5607" width="18.7109375" style="2" customWidth="1"/>
    <col min="5608" max="5608" width="6.5703125" style="2" customWidth="1"/>
    <col min="5609" max="5609" width="3.28515625" style="2" customWidth="1"/>
    <col min="5610" max="5610" width="6" style="2" customWidth="1"/>
    <col min="5611" max="5611" width="6.5703125" style="2" customWidth="1"/>
    <col min="5612" max="5613" width="11.7109375" style="2" customWidth="1"/>
    <col min="5614" max="5614" width="17.85546875" style="2" customWidth="1"/>
    <col min="5615" max="5615" width="15" style="2" customWidth="1"/>
    <col min="5616" max="5616" width="18" style="2" customWidth="1"/>
    <col min="5617" max="5862" width="11" style="2"/>
    <col min="5863" max="5863" width="18.7109375" style="2" customWidth="1"/>
    <col min="5864" max="5864" width="6.5703125" style="2" customWidth="1"/>
    <col min="5865" max="5865" width="3.28515625" style="2" customWidth="1"/>
    <col min="5866" max="5866" width="6" style="2" customWidth="1"/>
    <col min="5867" max="5867" width="6.5703125" style="2" customWidth="1"/>
    <col min="5868" max="5869" width="11.7109375" style="2" customWidth="1"/>
    <col min="5870" max="5870" width="17.85546875" style="2" customWidth="1"/>
    <col min="5871" max="5871" width="15" style="2" customWidth="1"/>
    <col min="5872" max="5872" width="18" style="2" customWidth="1"/>
    <col min="5873" max="6118" width="11" style="2"/>
    <col min="6119" max="6119" width="18.7109375" style="2" customWidth="1"/>
    <col min="6120" max="6120" width="6.5703125" style="2" customWidth="1"/>
    <col min="6121" max="6121" width="3.28515625" style="2" customWidth="1"/>
    <col min="6122" max="6122" width="6" style="2" customWidth="1"/>
    <col min="6123" max="6123" width="6.5703125" style="2" customWidth="1"/>
    <col min="6124" max="6125" width="11.7109375" style="2" customWidth="1"/>
    <col min="6126" max="6126" width="17.85546875" style="2" customWidth="1"/>
    <col min="6127" max="6127" width="15" style="2" customWidth="1"/>
    <col min="6128" max="6128" width="18" style="2" customWidth="1"/>
    <col min="6129" max="6374" width="11" style="2"/>
    <col min="6375" max="6375" width="18.7109375" style="2" customWidth="1"/>
    <col min="6376" max="6376" width="6.5703125" style="2" customWidth="1"/>
    <col min="6377" max="6377" width="3.28515625" style="2" customWidth="1"/>
    <col min="6378" max="6378" width="6" style="2" customWidth="1"/>
    <col min="6379" max="6379" width="6.5703125" style="2" customWidth="1"/>
    <col min="6380" max="6381" width="11.7109375" style="2" customWidth="1"/>
    <col min="6382" max="6382" width="17.85546875" style="2" customWidth="1"/>
    <col min="6383" max="6383" width="15" style="2" customWidth="1"/>
    <col min="6384" max="6384" width="18" style="2" customWidth="1"/>
    <col min="6385" max="6630" width="11" style="2"/>
    <col min="6631" max="6631" width="18.7109375" style="2" customWidth="1"/>
    <col min="6632" max="6632" width="6.5703125" style="2" customWidth="1"/>
    <col min="6633" max="6633" width="3.28515625" style="2" customWidth="1"/>
    <col min="6634" max="6634" width="6" style="2" customWidth="1"/>
    <col min="6635" max="6635" width="6.5703125" style="2" customWidth="1"/>
    <col min="6636" max="6637" width="11.7109375" style="2" customWidth="1"/>
    <col min="6638" max="6638" width="17.85546875" style="2" customWidth="1"/>
    <col min="6639" max="6639" width="15" style="2" customWidth="1"/>
    <col min="6640" max="6640" width="18" style="2" customWidth="1"/>
    <col min="6641" max="6886" width="11" style="2"/>
    <col min="6887" max="6887" width="18.7109375" style="2" customWidth="1"/>
    <col min="6888" max="6888" width="6.5703125" style="2" customWidth="1"/>
    <col min="6889" max="6889" width="3.28515625" style="2" customWidth="1"/>
    <col min="6890" max="6890" width="6" style="2" customWidth="1"/>
    <col min="6891" max="6891" width="6.5703125" style="2" customWidth="1"/>
    <col min="6892" max="6893" width="11.7109375" style="2" customWidth="1"/>
    <col min="6894" max="6894" width="17.85546875" style="2" customWidth="1"/>
    <col min="6895" max="6895" width="15" style="2" customWidth="1"/>
    <col min="6896" max="6896" width="18" style="2" customWidth="1"/>
    <col min="6897" max="7142" width="11" style="2"/>
    <col min="7143" max="7143" width="18.7109375" style="2" customWidth="1"/>
    <col min="7144" max="7144" width="6.5703125" style="2" customWidth="1"/>
    <col min="7145" max="7145" width="3.28515625" style="2" customWidth="1"/>
    <col min="7146" max="7146" width="6" style="2" customWidth="1"/>
    <col min="7147" max="7147" width="6.5703125" style="2" customWidth="1"/>
    <col min="7148" max="7149" width="11.7109375" style="2" customWidth="1"/>
    <col min="7150" max="7150" width="17.85546875" style="2" customWidth="1"/>
    <col min="7151" max="7151" width="15" style="2" customWidth="1"/>
    <col min="7152" max="7152" width="18" style="2" customWidth="1"/>
    <col min="7153" max="7398" width="11" style="2"/>
    <col min="7399" max="7399" width="18.7109375" style="2" customWidth="1"/>
    <col min="7400" max="7400" width="6.5703125" style="2" customWidth="1"/>
    <col min="7401" max="7401" width="3.28515625" style="2" customWidth="1"/>
    <col min="7402" max="7402" width="6" style="2" customWidth="1"/>
    <col min="7403" max="7403" width="6.5703125" style="2" customWidth="1"/>
    <col min="7404" max="7405" width="11.7109375" style="2" customWidth="1"/>
    <col min="7406" max="7406" width="17.85546875" style="2" customWidth="1"/>
    <col min="7407" max="7407" width="15" style="2" customWidth="1"/>
    <col min="7408" max="7408" width="18" style="2" customWidth="1"/>
    <col min="7409" max="7654" width="11" style="2"/>
    <col min="7655" max="7655" width="18.7109375" style="2" customWidth="1"/>
    <col min="7656" max="7656" width="6.5703125" style="2" customWidth="1"/>
    <col min="7657" max="7657" width="3.28515625" style="2" customWidth="1"/>
    <col min="7658" max="7658" width="6" style="2" customWidth="1"/>
    <col min="7659" max="7659" width="6.5703125" style="2" customWidth="1"/>
    <col min="7660" max="7661" width="11.7109375" style="2" customWidth="1"/>
    <col min="7662" max="7662" width="17.85546875" style="2" customWidth="1"/>
    <col min="7663" max="7663" width="15" style="2" customWidth="1"/>
    <col min="7664" max="7664" width="18" style="2" customWidth="1"/>
    <col min="7665" max="7910" width="11" style="2"/>
    <col min="7911" max="7911" width="18.7109375" style="2" customWidth="1"/>
    <col min="7912" max="7912" width="6.5703125" style="2" customWidth="1"/>
    <col min="7913" max="7913" width="3.28515625" style="2" customWidth="1"/>
    <col min="7914" max="7914" width="6" style="2" customWidth="1"/>
    <col min="7915" max="7915" width="6.5703125" style="2" customWidth="1"/>
    <col min="7916" max="7917" width="11.7109375" style="2" customWidth="1"/>
    <col min="7918" max="7918" width="17.85546875" style="2" customWidth="1"/>
    <col min="7919" max="7919" width="15" style="2" customWidth="1"/>
    <col min="7920" max="7920" width="18" style="2" customWidth="1"/>
    <col min="7921" max="8166" width="11" style="2"/>
    <col min="8167" max="8167" width="18.7109375" style="2" customWidth="1"/>
    <col min="8168" max="8168" width="6.5703125" style="2" customWidth="1"/>
    <col min="8169" max="8169" width="3.28515625" style="2" customWidth="1"/>
    <col min="8170" max="8170" width="6" style="2" customWidth="1"/>
    <col min="8171" max="8171" width="6.5703125" style="2" customWidth="1"/>
    <col min="8172" max="8173" width="11.7109375" style="2" customWidth="1"/>
    <col min="8174" max="8174" width="17.85546875" style="2" customWidth="1"/>
    <col min="8175" max="8175" width="15" style="2" customWidth="1"/>
    <col min="8176" max="8176" width="18" style="2" customWidth="1"/>
    <col min="8177" max="8422" width="11" style="2"/>
    <col min="8423" max="8423" width="18.7109375" style="2" customWidth="1"/>
    <col min="8424" max="8424" width="6.5703125" style="2" customWidth="1"/>
    <col min="8425" max="8425" width="3.28515625" style="2" customWidth="1"/>
    <col min="8426" max="8426" width="6" style="2" customWidth="1"/>
    <col min="8427" max="8427" width="6.5703125" style="2" customWidth="1"/>
    <col min="8428" max="8429" width="11.7109375" style="2" customWidth="1"/>
    <col min="8430" max="8430" width="17.85546875" style="2" customWidth="1"/>
    <col min="8431" max="8431" width="15" style="2" customWidth="1"/>
    <col min="8432" max="8432" width="18" style="2" customWidth="1"/>
    <col min="8433" max="8678" width="11" style="2"/>
    <col min="8679" max="8679" width="18.7109375" style="2" customWidth="1"/>
    <col min="8680" max="8680" width="6.5703125" style="2" customWidth="1"/>
    <col min="8681" max="8681" width="3.28515625" style="2" customWidth="1"/>
    <col min="8682" max="8682" width="6" style="2" customWidth="1"/>
    <col min="8683" max="8683" width="6.5703125" style="2" customWidth="1"/>
    <col min="8684" max="8685" width="11.7109375" style="2" customWidth="1"/>
    <col min="8686" max="8686" width="17.85546875" style="2" customWidth="1"/>
    <col min="8687" max="8687" width="15" style="2" customWidth="1"/>
    <col min="8688" max="8688" width="18" style="2" customWidth="1"/>
    <col min="8689" max="8934" width="11" style="2"/>
    <col min="8935" max="8935" width="18.7109375" style="2" customWidth="1"/>
    <col min="8936" max="8936" width="6.5703125" style="2" customWidth="1"/>
    <col min="8937" max="8937" width="3.28515625" style="2" customWidth="1"/>
    <col min="8938" max="8938" width="6" style="2" customWidth="1"/>
    <col min="8939" max="8939" width="6.5703125" style="2" customWidth="1"/>
    <col min="8940" max="8941" width="11.7109375" style="2" customWidth="1"/>
    <col min="8942" max="8942" width="17.85546875" style="2" customWidth="1"/>
    <col min="8943" max="8943" width="15" style="2" customWidth="1"/>
    <col min="8944" max="8944" width="18" style="2" customWidth="1"/>
    <col min="8945" max="9190" width="11" style="2"/>
    <col min="9191" max="9191" width="18.7109375" style="2" customWidth="1"/>
    <col min="9192" max="9192" width="6.5703125" style="2" customWidth="1"/>
    <col min="9193" max="9193" width="3.28515625" style="2" customWidth="1"/>
    <col min="9194" max="9194" width="6" style="2" customWidth="1"/>
    <col min="9195" max="9195" width="6.5703125" style="2" customWidth="1"/>
    <col min="9196" max="9197" width="11.7109375" style="2" customWidth="1"/>
    <col min="9198" max="9198" width="17.85546875" style="2" customWidth="1"/>
    <col min="9199" max="9199" width="15" style="2" customWidth="1"/>
    <col min="9200" max="9200" width="18" style="2" customWidth="1"/>
    <col min="9201" max="9446" width="11" style="2"/>
    <col min="9447" max="9447" width="18.7109375" style="2" customWidth="1"/>
    <col min="9448" max="9448" width="6.5703125" style="2" customWidth="1"/>
    <col min="9449" max="9449" width="3.28515625" style="2" customWidth="1"/>
    <col min="9450" max="9450" width="6" style="2" customWidth="1"/>
    <col min="9451" max="9451" width="6.5703125" style="2" customWidth="1"/>
    <col min="9452" max="9453" width="11.7109375" style="2" customWidth="1"/>
    <col min="9454" max="9454" width="17.85546875" style="2" customWidth="1"/>
    <col min="9455" max="9455" width="15" style="2" customWidth="1"/>
    <col min="9456" max="9456" width="18" style="2" customWidth="1"/>
    <col min="9457" max="9702" width="11" style="2"/>
    <col min="9703" max="9703" width="18.7109375" style="2" customWidth="1"/>
    <col min="9704" max="9704" width="6.5703125" style="2" customWidth="1"/>
    <col min="9705" max="9705" width="3.28515625" style="2" customWidth="1"/>
    <col min="9706" max="9706" width="6" style="2" customWidth="1"/>
    <col min="9707" max="9707" width="6.5703125" style="2" customWidth="1"/>
    <col min="9708" max="9709" width="11.7109375" style="2" customWidth="1"/>
    <col min="9710" max="9710" width="17.85546875" style="2" customWidth="1"/>
    <col min="9711" max="9711" width="15" style="2" customWidth="1"/>
    <col min="9712" max="9712" width="18" style="2" customWidth="1"/>
    <col min="9713" max="9958" width="11" style="2"/>
    <col min="9959" max="9959" width="18.7109375" style="2" customWidth="1"/>
    <col min="9960" max="9960" width="6.5703125" style="2" customWidth="1"/>
    <col min="9961" max="9961" width="3.28515625" style="2" customWidth="1"/>
    <col min="9962" max="9962" width="6" style="2" customWidth="1"/>
    <col min="9963" max="9963" width="6.5703125" style="2" customWidth="1"/>
    <col min="9964" max="9965" width="11.7109375" style="2" customWidth="1"/>
    <col min="9966" max="9966" width="17.85546875" style="2" customWidth="1"/>
    <col min="9967" max="9967" width="15" style="2" customWidth="1"/>
    <col min="9968" max="9968" width="18" style="2" customWidth="1"/>
    <col min="9969" max="10214" width="11" style="2"/>
    <col min="10215" max="10215" width="18.7109375" style="2" customWidth="1"/>
    <col min="10216" max="10216" width="6.5703125" style="2" customWidth="1"/>
    <col min="10217" max="10217" width="3.28515625" style="2" customWidth="1"/>
    <col min="10218" max="10218" width="6" style="2" customWidth="1"/>
    <col min="10219" max="10219" width="6.5703125" style="2" customWidth="1"/>
    <col min="10220" max="10221" width="11.7109375" style="2" customWidth="1"/>
    <col min="10222" max="10222" width="17.85546875" style="2" customWidth="1"/>
    <col min="10223" max="10223" width="15" style="2" customWidth="1"/>
    <col min="10224" max="10224" width="18" style="2" customWidth="1"/>
    <col min="10225" max="10470" width="11" style="2"/>
    <col min="10471" max="10471" width="18.7109375" style="2" customWidth="1"/>
    <col min="10472" max="10472" width="6.5703125" style="2" customWidth="1"/>
    <col min="10473" max="10473" width="3.28515625" style="2" customWidth="1"/>
    <col min="10474" max="10474" width="6" style="2" customWidth="1"/>
    <col min="10475" max="10475" width="6.5703125" style="2" customWidth="1"/>
    <col min="10476" max="10477" width="11.7109375" style="2" customWidth="1"/>
    <col min="10478" max="10478" width="17.85546875" style="2" customWidth="1"/>
    <col min="10479" max="10479" width="15" style="2" customWidth="1"/>
    <col min="10480" max="10480" width="18" style="2" customWidth="1"/>
    <col min="10481" max="10726" width="11" style="2"/>
    <col min="10727" max="10727" width="18.7109375" style="2" customWidth="1"/>
    <col min="10728" max="10728" width="6.5703125" style="2" customWidth="1"/>
    <col min="10729" max="10729" width="3.28515625" style="2" customWidth="1"/>
    <col min="10730" max="10730" width="6" style="2" customWidth="1"/>
    <col min="10731" max="10731" width="6.5703125" style="2" customWidth="1"/>
    <col min="10732" max="10733" width="11.7109375" style="2" customWidth="1"/>
    <col min="10734" max="10734" width="17.85546875" style="2" customWidth="1"/>
    <col min="10735" max="10735" width="15" style="2" customWidth="1"/>
    <col min="10736" max="10736" width="18" style="2" customWidth="1"/>
    <col min="10737" max="10982" width="11" style="2"/>
    <col min="10983" max="10983" width="18.7109375" style="2" customWidth="1"/>
    <col min="10984" max="10984" width="6.5703125" style="2" customWidth="1"/>
    <col min="10985" max="10985" width="3.28515625" style="2" customWidth="1"/>
    <col min="10986" max="10986" width="6" style="2" customWidth="1"/>
    <col min="10987" max="10987" width="6.5703125" style="2" customWidth="1"/>
    <col min="10988" max="10989" width="11.7109375" style="2" customWidth="1"/>
    <col min="10990" max="10990" width="17.85546875" style="2" customWidth="1"/>
    <col min="10991" max="10991" width="15" style="2" customWidth="1"/>
    <col min="10992" max="10992" width="18" style="2" customWidth="1"/>
    <col min="10993" max="11238" width="11" style="2"/>
    <col min="11239" max="11239" width="18.7109375" style="2" customWidth="1"/>
    <col min="11240" max="11240" width="6.5703125" style="2" customWidth="1"/>
    <col min="11241" max="11241" width="3.28515625" style="2" customWidth="1"/>
    <col min="11242" max="11242" width="6" style="2" customWidth="1"/>
    <col min="11243" max="11243" width="6.5703125" style="2" customWidth="1"/>
    <col min="11244" max="11245" width="11.7109375" style="2" customWidth="1"/>
    <col min="11246" max="11246" width="17.85546875" style="2" customWidth="1"/>
    <col min="11247" max="11247" width="15" style="2" customWidth="1"/>
    <col min="11248" max="11248" width="18" style="2" customWidth="1"/>
    <col min="11249" max="11494" width="11" style="2"/>
    <col min="11495" max="11495" width="18.7109375" style="2" customWidth="1"/>
    <col min="11496" max="11496" width="6.5703125" style="2" customWidth="1"/>
    <col min="11497" max="11497" width="3.28515625" style="2" customWidth="1"/>
    <col min="11498" max="11498" width="6" style="2" customWidth="1"/>
    <col min="11499" max="11499" width="6.5703125" style="2" customWidth="1"/>
    <col min="11500" max="11501" width="11.7109375" style="2" customWidth="1"/>
    <col min="11502" max="11502" width="17.85546875" style="2" customWidth="1"/>
    <col min="11503" max="11503" width="15" style="2" customWidth="1"/>
    <col min="11504" max="11504" width="18" style="2" customWidth="1"/>
    <col min="11505" max="11750" width="11" style="2"/>
    <col min="11751" max="11751" width="18.7109375" style="2" customWidth="1"/>
    <col min="11752" max="11752" width="6.5703125" style="2" customWidth="1"/>
    <col min="11753" max="11753" width="3.28515625" style="2" customWidth="1"/>
    <col min="11754" max="11754" width="6" style="2" customWidth="1"/>
    <col min="11755" max="11755" width="6.5703125" style="2" customWidth="1"/>
    <col min="11756" max="11757" width="11.7109375" style="2" customWidth="1"/>
    <col min="11758" max="11758" width="17.85546875" style="2" customWidth="1"/>
    <col min="11759" max="11759" width="15" style="2" customWidth="1"/>
    <col min="11760" max="11760" width="18" style="2" customWidth="1"/>
    <col min="11761" max="12006" width="11" style="2"/>
    <col min="12007" max="12007" width="18.7109375" style="2" customWidth="1"/>
    <col min="12008" max="12008" width="6.5703125" style="2" customWidth="1"/>
    <col min="12009" max="12009" width="3.28515625" style="2" customWidth="1"/>
    <col min="12010" max="12010" width="6" style="2" customWidth="1"/>
    <col min="12011" max="12011" width="6.5703125" style="2" customWidth="1"/>
    <col min="12012" max="12013" width="11.7109375" style="2" customWidth="1"/>
    <col min="12014" max="12014" width="17.85546875" style="2" customWidth="1"/>
    <col min="12015" max="12015" width="15" style="2" customWidth="1"/>
    <col min="12016" max="12016" width="18" style="2" customWidth="1"/>
    <col min="12017" max="12262" width="11" style="2"/>
    <col min="12263" max="12263" width="18.7109375" style="2" customWidth="1"/>
    <col min="12264" max="12264" width="6.5703125" style="2" customWidth="1"/>
    <col min="12265" max="12265" width="3.28515625" style="2" customWidth="1"/>
    <col min="12266" max="12266" width="6" style="2" customWidth="1"/>
    <col min="12267" max="12267" width="6.5703125" style="2" customWidth="1"/>
    <col min="12268" max="12269" width="11.7109375" style="2" customWidth="1"/>
    <col min="12270" max="12270" width="17.85546875" style="2" customWidth="1"/>
    <col min="12271" max="12271" width="15" style="2" customWidth="1"/>
    <col min="12272" max="12272" width="18" style="2" customWidth="1"/>
    <col min="12273" max="12518" width="11" style="2"/>
    <col min="12519" max="12519" width="18.7109375" style="2" customWidth="1"/>
    <col min="12520" max="12520" width="6.5703125" style="2" customWidth="1"/>
    <col min="12521" max="12521" width="3.28515625" style="2" customWidth="1"/>
    <col min="12522" max="12522" width="6" style="2" customWidth="1"/>
    <col min="12523" max="12523" width="6.5703125" style="2" customWidth="1"/>
    <col min="12524" max="12525" width="11.7109375" style="2" customWidth="1"/>
    <col min="12526" max="12526" width="17.85546875" style="2" customWidth="1"/>
    <col min="12527" max="12527" width="15" style="2" customWidth="1"/>
    <col min="12528" max="12528" width="18" style="2" customWidth="1"/>
    <col min="12529" max="12774" width="11" style="2"/>
    <col min="12775" max="12775" width="18.7109375" style="2" customWidth="1"/>
    <col min="12776" max="12776" width="6.5703125" style="2" customWidth="1"/>
    <col min="12777" max="12777" width="3.28515625" style="2" customWidth="1"/>
    <col min="12778" max="12778" width="6" style="2" customWidth="1"/>
    <col min="12779" max="12779" width="6.5703125" style="2" customWidth="1"/>
    <col min="12780" max="12781" width="11.7109375" style="2" customWidth="1"/>
    <col min="12782" max="12782" width="17.85546875" style="2" customWidth="1"/>
    <col min="12783" max="12783" width="15" style="2" customWidth="1"/>
    <col min="12784" max="12784" width="18" style="2" customWidth="1"/>
    <col min="12785" max="13030" width="11" style="2"/>
    <col min="13031" max="13031" width="18.7109375" style="2" customWidth="1"/>
    <col min="13032" max="13032" width="6.5703125" style="2" customWidth="1"/>
    <col min="13033" max="13033" width="3.28515625" style="2" customWidth="1"/>
    <col min="13034" max="13034" width="6" style="2" customWidth="1"/>
    <col min="13035" max="13035" width="6.5703125" style="2" customWidth="1"/>
    <col min="13036" max="13037" width="11.7109375" style="2" customWidth="1"/>
    <col min="13038" max="13038" width="17.85546875" style="2" customWidth="1"/>
    <col min="13039" max="13039" width="15" style="2" customWidth="1"/>
    <col min="13040" max="13040" width="18" style="2" customWidth="1"/>
    <col min="13041" max="13286" width="11" style="2"/>
    <col min="13287" max="13287" width="18.7109375" style="2" customWidth="1"/>
    <col min="13288" max="13288" width="6.5703125" style="2" customWidth="1"/>
    <col min="13289" max="13289" width="3.28515625" style="2" customWidth="1"/>
    <col min="13290" max="13290" width="6" style="2" customWidth="1"/>
    <col min="13291" max="13291" width="6.5703125" style="2" customWidth="1"/>
    <col min="13292" max="13293" width="11.7109375" style="2" customWidth="1"/>
    <col min="13294" max="13294" width="17.85546875" style="2" customWidth="1"/>
    <col min="13295" max="13295" width="15" style="2" customWidth="1"/>
    <col min="13296" max="13296" width="18" style="2" customWidth="1"/>
    <col min="13297" max="13542" width="11" style="2"/>
    <col min="13543" max="13543" width="18.7109375" style="2" customWidth="1"/>
    <col min="13544" max="13544" width="6.5703125" style="2" customWidth="1"/>
    <col min="13545" max="13545" width="3.28515625" style="2" customWidth="1"/>
    <col min="13546" max="13546" width="6" style="2" customWidth="1"/>
    <col min="13547" max="13547" width="6.5703125" style="2" customWidth="1"/>
    <col min="13548" max="13549" width="11.7109375" style="2" customWidth="1"/>
    <col min="13550" max="13550" width="17.85546875" style="2" customWidth="1"/>
    <col min="13551" max="13551" width="15" style="2" customWidth="1"/>
    <col min="13552" max="13552" width="18" style="2" customWidth="1"/>
    <col min="13553" max="13798" width="11" style="2"/>
    <col min="13799" max="13799" width="18.7109375" style="2" customWidth="1"/>
    <col min="13800" max="13800" width="6.5703125" style="2" customWidth="1"/>
    <col min="13801" max="13801" width="3.28515625" style="2" customWidth="1"/>
    <col min="13802" max="13802" width="6" style="2" customWidth="1"/>
    <col min="13803" max="13803" width="6.5703125" style="2" customWidth="1"/>
    <col min="13804" max="13805" width="11.7109375" style="2" customWidth="1"/>
    <col min="13806" max="13806" width="17.85546875" style="2" customWidth="1"/>
    <col min="13807" max="13807" width="15" style="2" customWidth="1"/>
    <col min="13808" max="13808" width="18" style="2" customWidth="1"/>
    <col min="13809" max="14054" width="11" style="2"/>
    <col min="14055" max="14055" width="18.7109375" style="2" customWidth="1"/>
    <col min="14056" max="14056" width="6.5703125" style="2" customWidth="1"/>
    <col min="14057" max="14057" width="3.28515625" style="2" customWidth="1"/>
    <col min="14058" max="14058" width="6" style="2" customWidth="1"/>
    <col min="14059" max="14059" width="6.5703125" style="2" customWidth="1"/>
    <col min="14060" max="14061" width="11.7109375" style="2" customWidth="1"/>
    <col min="14062" max="14062" width="17.85546875" style="2" customWidth="1"/>
    <col min="14063" max="14063" width="15" style="2" customWidth="1"/>
    <col min="14064" max="14064" width="18" style="2" customWidth="1"/>
    <col min="14065" max="14310" width="11" style="2"/>
    <col min="14311" max="14311" width="18.7109375" style="2" customWidth="1"/>
    <col min="14312" max="14312" width="6.5703125" style="2" customWidth="1"/>
    <col min="14313" max="14313" width="3.28515625" style="2" customWidth="1"/>
    <col min="14314" max="14314" width="6" style="2" customWidth="1"/>
    <col min="14315" max="14315" width="6.5703125" style="2" customWidth="1"/>
    <col min="14316" max="14317" width="11.7109375" style="2" customWidth="1"/>
    <col min="14318" max="14318" width="17.85546875" style="2" customWidth="1"/>
    <col min="14319" max="14319" width="15" style="2" customWidth="1"/>
    <col min="14320" max="14320" width="18" style="2" customWidth="1"/>
    <col min="14321" max="14566" width="11" style="2"/>
    <col min="14567" max="14567" width="18.7109375" style="2" customWidth="1"/>
    <col min="14568" max="14568" width="6.5703125" style="2" customWidth="1"/>
    <col min="14569" max="14569" width="3.28515625" style="2" customWidth="1"/>
    <col min="14570" max="14570" width="6" style="2" customWidth="1"/>
    <col min="14571" max="14571" width="6.5703125" style="2" customWidth="1"/>
    <col min="14572" max="14573" width="11.7109375" style="2" customWidth="1"/>
    <col min="14574" max="14574" width="17.85546875" style="2" customWidth="1"/>
    <col min="14575" max="14575" width="15" style="2" customWidth="1"/>
    <col min="14576" max="14576" width="18" style="2" customWidth="1"/>
    <col min="14577" max="14822" width="11" style="2"/>
    <col min="14823" max="14823" width="18.7109375" style="2" customWidth="1"/>
    <col min="14824" max="14824" width="6.5703125" style="2" customWidth="1"/>
    <col min="14825" max="14825" width="3.28515625" style="2" customWidth="1"/>
    <col min="14826" max="14826" width="6" style="2" customWidth="1"/>
    <col min="14827" max="14827" width="6.5703125" style="2" customWidth="1"/>
    <col min="14828" max="14829" width="11.7109375" style="2" customWidth="1"/>
    <col min="14830" max="14830" width="17.85546875" style="2" customWidth="1"/>
    <col min="14831" max="14831" width="15" style="2" customWidth="1"/>
    <col min="14832" max="14832" width="18" style="2" customWidth="1"/>
    <col min="14833" max="15078" width="11" style="2"/>
    <col min="15079" max="15079" width="18.7109375" style="2" customWidth="1"/>
    <col min="15080" max="15080" width="6.5703125" style="2" customWidth="1"/>
    <col min="15081" max="15081" width="3.28515625" style="2" customWidth="1"/>
    <col min="15082" max="15082" width="6" style="2" customWidth="1"/>
    <col min="15083" max="15083" width="6.5703125" style="2" customWidth="1"/>
    <col min="15084" max="15085" width="11.7109375" style="2" customWidth="1"/>
    <col min="15086" max="15086" width="17.85546875" style="2" customWidth="1"/>
    <col min="15087" max="15087" width="15" style="2" customWidth="1"/>
    <col min="15088" max="15088" width="18" style="2" customWidth="1"/>
    <col min="15089" max="15334" width="11" style="2"/>
    <col min="15335" max="15335" width="18.7109375" style="2" customWidth="1"/>
    <col min="15336" max="15336" width="6.5703125" style="2" customWidth="1"/>
    <col min="15337" max="15337" width="3.28515625" style="2" customWidth="1"/>
    <col min="15338" max="15338" width="6" style="2" customWidth="1"/>
    <col min="15339" max="15339" width="6.5703125" style="2" customWidth="1"/>
    <col min="15340" max="15341" width="11.7109375" style="2" customWidth="1"/>
    <col min="15342" max="15342" width="17.85546875" style="2" customWidth="1"/>
    <col min="15343" max="15343" width="15" style="2" customWidth="1"/>
    <col min="15344" max="15344" width="18" style="2" customWidth="1"/>
    <col min="15345" max="15590" width="11" style="2"/>
    <col min="15591" max="15591" width="18.7109375" style="2" customWidth="1"/>
    <col min="15592" max="15592" width="6.5703125" style="2" customWidth="1"/>
    <col min="15593" max="15593" width="3.28515625" style="2" customWidth="1"/>
    <col min="15594" max="15594" width="6" style="2" customWidth="1"/>
    <col min="15595" max="15595" width="6.5703125" style="2" customWidth="1"/>
    <col min="15596" max="15597" width="11.7109375" style="2" customWidth="1"/>
    <col min="15598" max="15598" width="17.85546875" style="2" customWidth="1"/>
    <col min="15599" max="15599" width="15" style="2" customWidth="1"/>
    <col min="15600" max="15600" width="18" style="2" customWidth="1"/>
    <col min="15601" max="15846" width="11" style="2"/>
    <col min="15847" max="15847" width="18.7109375" style="2" customWidth="1"/>
    <col min="15848" max="15848" width="6.5703125" style="2" customWidth="1"/>
    <col min="15849" max="15849" width="3.28515625" style="2" customWidth="1"/>
    <col min="15850" max="15850" width="6" style="2" customWidth="1"/>
    <col min="15851" max="15851" width="6.5703125" style="2" customWidth="1"/>
    <col min="15852" max="15853" width="11.7109375" style="2" customWidth="1"/>
    <col min="15854" max="15854" width="17.85546875" style="2" customWidth="1"/>
    <col min="15855" max="15855" width="15" style="2" customWidth="1"/>
    <col min="15856" max="15856" width="18" style="2" customWidth="1"/>
    <col min="15857" max="16102" width="11" style="2"/>
    <col min="16103" max="16103" width="18.7109375" style="2" customWidth="1"/>
    <col min="16104" max="16104" width="6.5703125" style="2" customWidth="1"/>
    <col min="16105" max="16105" width="3.28515625" style="2" customWidth="1"/>
    <col min="16106" max="16106" width="6" style="2" customWidth="1"/>
    <col min="16107" max="16107" width="6.5703125" style="2" customWidth="1"/>
    <col min="16108" max="16109" width="11.7109375" style="2" customWidth="1"/>
    <col min="16110" max="16110" width="17.85546875" style="2" customWidth="1"/>
    <col min="16111" max="16111" width="15" style="2" customWidth="1"/>
    <col min="16112" max="16112" width="18" style="2" customWidth="1"/>
    <col min="16113" max="16384" width="11" style="2"/>
  </cols>
  <sheetData>
    <row r="1" spans="1:10" ht="15" customHeight="1" thickBot="1">
      <c r="A1" s="1"/>
    </row>
    <row r="2" spans="1:10" ht="15" customHeight="1" thickTop="1">
      <c r="I2" s="126" t="s">
        <v>83</v>
      </c>
      <c r="J2" s="127"/>
    </row>
    <row r="3" spans="1:10" ht="15" customHeight="1" thickBot="1">
      <c r="G3" s="3"/>
      <c r="H3" s="3"/>
      <c r="I3" s="128"/>
      <c r="J3" s="129"/>
    </row>
    <row r="4" spans="1:10" ht="15.75" customHeight="1" thickTop="1">
      <c r="G4" s="3"/>
      <c r="H4" s="3"/>
      <c r="I4" s="3"/>
      <c r="J4" s="3"/>
    </row>
    <row r="5" spans="1:10" ht="20.25" customHeight="1">
      <c r="A5" s="4"/>
      <c r="B5" s="4"/>
      <c r="C5" s="4"/>
      <c r="D5" s="4"/>
      <c r="E5" s="4"/>
      <c r="F5" s="4"/>
      <c r="G5" s="4"/>
      <c r="H5" s="6"/>
      <c r="I5" s="6"/>
      <c r="J5" s="102"/>
    </row>
    <row r="6" spans="1:10" ht="20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9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0.25" customHeight="1">
      <c r="A8" s="171" t="s">
        <v>11</v>
      </c>
      <c r="B8" s="171"/>
      <c r="C8" s="171"/>
      <c r="D8" s="171"/>
      <c r="E8" s="171"/>
      <c r="F8" s="171"/>
      <c r="G8" s="171"/>
      <c r="H8" s="171"/>
      <c r="I8" s="171"/>
      <c r="J8" s="171"/>
    </row>
    <row r="9" spans="1:10" ht="4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7" customHeight="1">
      <c r="A10" s="136" t="s">
        <v>20</v>
      </c>
      <c r="B10" s="137"/>
      <c r="C10" s="138"/>
      <c r="D10" s="138"/>
      <c r="E10" s="138"/>
      <c r="F10" s="138"/>
      <c r="G10" s="138"/>
      <c r="H10" s="139"/>
      <c r="I10" s="132" t="s">
        <v>62</v>
      </c>
      <c r="J10" s="133"/>
    </row>
    <row r="11" spans="1:10" ht="27" customHeight="1">
      <c r="A11" s="136" t="s">
        <v>1</v>
      </c>
      <c r="B11" s="172"/>
      <c r="C11" s="173"/>
      <c r="D11" s="138"/>
      <c r="E11" s="138"/>
      <c r="F11" s="138"/>
      <c r="G11" s="138"/>
      <c r="H11" s="139"/>
      <c r="I11" s="134" t="s">
        <v>98</v>
      </c>
      <c r="J11" s="135"/>
    </row>
    <row r="12" spans="1:10" ht="27" customHeight="1">
      <c r="A12" s="136" t="s">
        <v>67</v>
      </c>
      <c r="B12" s="158"/>
      <c r="C12" s="101"/>
      <c r="D12" s="103"/>
      <c r="E12" s="103"/>
      <c r="F12" s="103"/>
      <c r="G12" s="146" t="s">
        <v>66</v>
      </c>
      <c r="H12" s="148"/>
      <c r="I12" s="174">
        <f>'FORM. 1'!L17</f>
        <v>0</v>
      </c>
      <c r="J12" s="175"/>
    </row>
    <row r="13" spans="1:10" ht="27" customHeight="1">
      <c r="A13" s="136" t="s">
        <v>21</v>
      </c>
      <c r="B13" s="137"/>
      <c r="C13" s="137"/>
      <c r="D13" s="137"/>
      <c r="E13" s="137"/>
      <c r="F13" s="137"/>
      <c r="G13" s="137"/>
      <c r="H13" s="137"/>
      <c r="I13" s="137"/>
      <c r="J13" s="158"/>
    </row>
    <row r="14" spans="1:10" ht="30" customHeight="1">
      <c r="A14" s="136" t="s">
        <v>65</v>
      </c>
      <c r="B14" s="137"/>
      <c r="C14" s="137"/>
      <c r="D14" s="137"/>
      <c r="E14" s="137"/>
      <c r="F14" s="137"/>
      <c r="G14" s="137"/>
      <c r="H14" s="137"/>
      <c r="I14" s="137"/>
      <c r="J14" s="158"/>
    </row>
    <row r="15" spans="1:10" ht="28.5" customHeight="1">
      <c r="A15" s="8" t="s">
        <v>63</v>
      </c>
      <c r="B15" s="132" t="s">
        <v>64</v>
      </c>
      <c r="C15" s="154"/>
      <c r="D15" s="154"/>
      <c r="E15" s="154"/>
      <c r="F15" s="154"/>
      <c r="G15" s="133"/>
      <c r="H15" s="7" t="s">
        <v>8</v>
      </c>
      <c r="I15" s="7" t="s">
        <v>9</v>
      </c>
      <c r="J15" s="7" t="s">
        <v>68</v>
      </c>
    </row>
    <row r="16" spans="1:10" ht="63.75" customHeight="1">
      <c r="A16" s="13"/>
      <c r="B16" s="140"/>
      <c r="C16" s="141"/>
      <c r="D16" s="141"/>
      <c r="E16" s="141"/>
      <c r="F16" s="141"/>
      <c r="G16" s="142"/>
      <c r="H16" s="9">
        <v>0</v>
      </c>
      <c r="I16" s="10">
        <v>0</v>
      </c>
      <c r="J16" s="10">
        <f>+H16*I16</f>
        <v>0</v>
      </c>
    </row>
    <row r="17" spans="1:13" ht="19.5" customHeight="1">
      <c r="A17" s="176" t="s">
        <v>82</v>
      </c>
      <c r="B17" s="177"/>
      <c r="C17" s="177"/>
      <c r="D17" s="177"/>
      <c r="E17" s="177"/>
      <c r="F17" s="177"/>
      <c r="G17" s="177"/>
      <c r="H17" s="177"/>
      <c r="I17" s="178"/>
      <c r="J17" s="100">
        <f>SUM(J16:J16)</f>
        <v>0</v>
      </c>
    </row>
    <row r="18" spans="1:13" ht="22.5" customHeight="1">
      <c r="A18" s="143" t="s">
        <v>69</v>
      </c>
      <c r="B18" s="144"/>
      <c r="C18" s="144"/>
      <c r="D18" s="144"/>
      <c r="E18" s="144"/>
      <c r="F18" s="144"/>
      <c r="G18" s="144"/>
      <c r="H18" s="144"/>
      <c r="I18" s="144"/>
      <c r="J18" s="145"/>
    </row>
    <row r="19" spans="1:13" ht="32.25" customHeight="1">
      <c r="A19" s="136" t="s">
        <v>99</v>
      </c>
      <c r="B19" s="137"/>
      <c r="C19" s="137"/>
      <c r="D19" s="137"/>
      <c r="E19" s="137"/>
      <c r="F19" s="137"/>
      <c r="G19" s="137"/>
      <c r="H19" s="137"/>
      <c r="I19" s="137"/>
      <c r="J19" s="158"/>
    </row>
    <row r="20" spans="1:13" ht="28.5" customHeight="1">
      <c r="A20" s="8" t="s">
        <v>63</v>
      </c>
      <c r="B20" s="132" t="s">
        <v>90</v>
      </c>
      <c r="C20" s="154"/>
      <c r="D20" s="154"/>
      <c r="E20" s="154"/>
      <c r="F20" s="154"/>
      <c r="G20" s="133"/>
      <c r="H20" s="7" t="s">
        <v>8</v>
      </c>
      <c r="I20" s="7" t="s">
        <v>9</v>
      </c>
      <c r="J20" s="7" t="s">
        <v>68</v>
      </c>
    </row>
    <row r="21" spans="1:13" ht="63.75" customHeight="1">
      <c r="A21" s="13"/>
      <c r="B21" s="140"/>
      <c r="C21" s="141"/>
      <c r="D21" s="141"/>
      <c r="E21" s="141"/>
      <c r="F21" s="141"/>
      <c r="G21" s="142"/>
      <c r="H21" s="9">
        <v>0</v>
      </c>
      <c r="I21" s="10">
        <v>0</v>
      </c>
      <c r="J21" s="10">
        <f>+H21*I21</f>
        <v>0</v>
      </c>
    </row>
    <row r="22" spans="1:13" ht="19.5" customHeight="1">
      <c r="A22" s="176" t="s">
        <v>81</v>
      </c>
      <c r="B22" s="177"/>
      <c r="C22" s="177"/>
      <c r="D22" s="177"/>
      <c r="E22" s="177"/>
      <c r="F22" s="177"/>
      <c r="G22" s="177"/>
      <c r="H22" s="177"/>
      <c r="I22" s="178"/>
      <c r="J22" s="100">
        <f>SUM(J21:J21)</f>
        <v>0</v>
      </c>
      <c r="M22" s="2">
        <f>3600-3529</f>
        <v>71</v>
      </c>
    </row>
    <row r="23" spans="1:13" ht="15">
      <c r="A23" s="179" t="s">
        <v>17</v>
      </c>
      <c r="B23" s="179"/>
      <c r="C23" s="179"/>
      <c r="D23" s="179"/>
      <c r="E23" s="179"/>
      <c r="F23" s="179"/>
      <c r="G23" s="179"/>
      <c r="H23" s="179"/>
      <c r="I23" s="179"/>
      <c r="J23" s="179"/>
    </row>
    <row r="24" spans="1:13" s="120" customFormat="1" ht="9.75" customHeight="1">
      <c r="A24" s="112"/>
      <c r="B24" s="117"/>
      <c r="C24" s="117"/>
      <c r="D24" s="117"/>
      <c r="E24" s="117"/>
      <c r="F24" s="117"/>
      <c r="G24" s="117"/>
      <c r="H24" s="117"/>
      <c r="I24" s="117"/>
      <c r="J24" s="113"/>
    </row>
    <row r="25" spans="1:13" s="120" customFormat="1" ht="15">
      <c r="A25" s="194" t="s">
        <v>80</v>
      </c>
      <c r="B25" s="194"/>
      <c r="C25" s="194"/>
      <c r="D25" s="194"/>
      <c r="E25" s="194"/>
      <c r="F25" s="194"/>
      <c r="G25" s="194"/>
      <c r="H25" s="194"/>
      <c r="I25" s="194"/>
      <c r="J25" s="194"/>
    </row>
    <row r="26" spans="1:13" s="120" customFormat="1" ht="15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3" s="120" customFormat="1" ht="15">
      <c r="A27" s="180" t="s">
        <v>79</v>
      </c>
      <c r="B27" s="180"/>
      <c r="C27" s="180"/>
      <c r="D27" s="180"/>
      <c r="E27" s="180"/>
      <c r="F27" s="180"/>
      <c r="G27" s="180"/>
      <c r="H27" s="114"/>
      <c r="I27" s="181">
        <f>J17+J22</f>
        <v>0</v>
      </c>
      <c r="J27" s="181"/>
    </row>
    <row r="28" spans="1:13" s="120" customFormat="1" ht="15">
      <c r="A28" s="182" t="s">
        <v>70</v>
      </c>
      <c r="B28" s="182"/>
      <c r="C28" s="182"/>
      <c r="D28" s="182"/>
      <c r="E28" s="182"/>
      <c r="F28" s="182"/>
      <c r="G28" s="182"/>
      <c r="H28" s="114"/>
      <c r="I28" s="183"/>
      <c r="J28" s="183"/>
    </row>
    <row r="29" spans="1:13" s="120" customFormat="1" ht="15">
      <c r="A29" s="180" t="s">
        <v>73</v>
      </c>
      <c r="B29" s="180"/>
      <c r="C29" s="180"/>
      <c r="D29" s="180"/>
      <c r="E29" s="180"/>
      <c r="F29" s="180"/>
      <c r="G29" s="180"/>
      <c r="H29" s="114"/>
      <c r="I29" s="181">
        <f>'FORM 3'!I26</f>
        <v>0</v>
      </c>
      <c r="J29" s="181"/>
    </row>
    <row r="30" spans="1:13" s="120" customFormat="1" ht="9" customHeight="1">
      <c r="A30" s="182"/>
      <c r="B30" s="182"/>
      <c r="C30" s="182"/>
      <c r="D30" s="182"/>
      <c r="E30" s="182"/>
      <c r="F30" s="182"/>
      <c r="G30" s="182"/>
      <c r="H30" s="114"/>
      <c r="I30" s="193"/>
      <c r="J30" s="193"/>
    </row>
    <row r="31" spans="1:13" s="120" customFormat="1" ht="15">
      <c r="A31" s="195" t="s">
        <v>78</v>
      </c>
      <c r="B31" s="195"/>
      <c r="C31" s="195"/>
      <c r="D31" s="195"/>
      <c r="E31" s="195"/>
      <c r="F31" s="195"/>
      <c r="G31" s="195"/>
      <c r="H31" s="114"/>
      <c r="I31" s="196">
        <f>I27-I29</f>
        <v>0</v>
      </c>
      <c r="J31" s="196"/>
    </row>
    <row r="32" spans="1:13" s="120" customFormat="1" ht="9" customHeight="1">
      <c r="A32" s="114"/>
      <c r="B32" s="114"/>
      <c r="C32" s="114"/>
      <c r="D32" s="114"/>
      <c r="E32" s="114"/>
      <c r="F32" s="114"/>
      <c r="G32" s="114"/>
      <c r="H32" s="114"/>
      <c r="I32" s="115"/>
      <c r="J32" s="116"/>
    </row>
    <row r="33" spans="1:17" s="120" customFormat="1" ht="15">
      <c r="A33" s="194" t="s">
        <v>77</v>
      </c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7" s="120" customFormat="1" ht="6.7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</row>
    <row r="35" spans="1:17" s="120" customFormat="1" ht="15">
      <c r="C35" s="190" t="s">
        <v>76</v>
      </c>
      <c r="D35" s="191"/>
      <c r="E35" s="192"/>
      <c r="F35" s="199">
        <f>I27</f>
        <v>0</v>
      </c>
      <c r="G35" s="199"/>
      <c r="H35" s="199"/>
      <c r="I35" s="122"/>
      <c r="J35" s="121"/>
    </row>
    <row r="36" spans="1:17" s="120" customFormat="1" ht="15">
      <c r="C36" s="187" t="s">
        <v>75</v>
      </c>
      <c r="D36" s="188"/>
      <c r="E36" s="189"/>
      <c r="F36" s="198">
        <v>0</v>
      </c>
      <c r="G36" s="198"/>
      <c r="H36" s="198"/>
      <c r="I36" s="122"/>
      <c r="J36" s="121"/>
    </row>
    <row r="37" spans="1:17" s="120" customFormat="1" ht="15">
      <c r="C37" s="184" t="s">
        <v>74</v>
      </c>
      <c r="D37" s="185"/>
      <c r="E37" s="186"/>
      <c r="F37" s="197">
        <f>F35+F36</f>
        <v>0</v>
      </c>
      <c r="G37" s="197"/>
      <c r="H37" s="197"/>
      <c r="I37" s="122"/>
      <c r="J37" s="121"/>
    </row>
    <row r="38" spans="1:17" s="120" customFormat="1" ht="12" customHeight="1">
      <c r="C38" s="115"/>
      <c r="D38" s="115"/>
      <c r="E38" s="115"/>
      <c r="F38" s="123"/>
      <c r="G38" s="123"/>
      <c r="H38" s="123"/>
      <c r="I38" s="122"/>
      <c r="J38" s="121"/>
      <c r="L38" s="125">
        <f>F37-I12</f>
        <v>0</v>
      </c>
    </row>
    <row r="39" spans="1:17" ht="15" customHeight="1">
      <c r="A39" s="275"/>
      <c r="B39" s="276"/>
      <c r="C39" s="276"/>
      <c r="D39" s="276"/>
      <c r="E39" s="276"/>
      <c r="F39" s="276"/>
      <c r="G39" s="276"/>
      <c r="H39" s="276"/>
      <c r="I39" s="276"/>
      <c r="J39" s="277"/>
    </row>
    <row r="40" spans="1:17" ht="30" customHeight="1">
      <c r="A40" s="132" t="s">
        <v>4</v>
      </c>
      <c r="B40" s="154"/>
      <c r="C40" s="133"/>
      <c r="D40" s="154" t="s">
        <v>88</v>
      </c>
      <c r="E40" s="154"/>
      <c r="F40" s="133"/>
      <c r="G40" s="155" t="s">
        <v>15</v>
      </c>
      <c r="H40" s="156"/>
      <c r="I40" s="156"/>
      <c r="J40" s="157"/>
    </row>
    <row r="41" spans="1:17" ht="39.75" customHeight="1">
      <c r="A41" s="162"/>
      <c r="B41" s="163"/>
      <c r="C41" s="163"/>
      <c r="D41" s="162"/>
      <c r="E41" s="163"/>
      <c r="F41" s="163"/>
      <c r="G41" s="162"/>
      <c r="H41" s="163"/>
      <c r="I41" s="163"/>
      <c r="J41" s="164"/>
    </row>
    <row r="42" spans="1:17" ht="39.75" customHeight="1">
      <c r="A42" s="162"/>
      <c r="B42" s="163"/>
      <c r="C42" s="163"/>
      <c r="D42" s="162"/>
      <c r="E42" s="163"/>
      <c r="F42" s="163"/>
      <c r="G42" s="162"/>
      <c r="H42" s="163"/>
      <c r="I42" s="163"/>
      <c r="J42" s="164"/>
    </row>
    <row r="43" spans="1:17" ht="39.75" customHeight="1">
      <c r="A43" s="162"/>
      <c r="B43" s="163"/>
      <c r="C43" s="163"/>
      <c r="D43" s="162"/>
      <c r="E43" s="163"/>
      <c r="F43" s="163"/>
      <c r="G43" s="162"/>
      <c r="H43" s="163"/>
      <c r="I43" s="163"/>
      <c r="J43" s="164"/>
    </row>
    <row r="44" spans="1:17" ht="39.75" customHeight="1">
      <c r="A44" s="165"/>
      <c r="B44" s="166"/>
      <c r="C44" s="166"/>
      <c r="D44" s="165"/>
      <c r="E44" s="166"/>
      <c r="F44" s="166"/>
      <c r="G44" s="165"/>
      <c r="H44" s="166"/>
      <c r="I44" s="166"/>
      <c r="J44" s="167"/>
    </row>
    <row r="45" spans="1:17" ht="28.5" customHeight="1">
      <c r="A45" s="168" t="s">
        <v>2</v>
      </c>
      <c r="B45" s="169"/>
      <c r="C45" s="169"/>
      <c r="D45" s="168" t="s">
        <v>2</v>
      </c>
      <c r="E45" s="169"/>
      <c r="F45" s="169"/>
      <c r="G45" s="168" t="s">
        <v>2</v>
      </c>
      <c r="H45" s="169"/>
      <c r="I45" s="169"/>
      <c r="J45" s="170"/>
    </row>
    <row r="46" spans="1:17">
      <c r="A46" s="151"/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7" ht="15">
      <c r="M47" s="105"/>
      <c r="N47" s="104"/>
      <c r="O47" s="104"/>
      <c r="P47" s="15"/>
      <c r="Q47" s="15"/>
    </row>
    <row r="48" spans="1:17" ht="15">
      <c r="M48" s="105"/>
      <c r="N48" s="104"/>
      <c r="O48" s="104"/>
      <c r="P48" s="15"/>
      <c r="Q48" s="15"/>
    </row>
    <row r="49" spans="13:17" ht="15">
      <c r="M49" s="105"/>
      <c r="N49" s="104"/>
      <c r="O49" s="104"/>
      <c r="P49" s="15"/>
      <c r="Q49" s="15"/>
    </row>
    <row r="50" spans="13:17" ht="15">
      <c r="M50" s="105"/>
      <c r="N50" s="104"/>
      <c r="O50" s="104"/>
      <c r="P50" s="15"/>
      <c r="Q50" s="15"/>
    </row>
    <row r="51" spans="13:17" ht="15">
      <c r="M51" s="105"/>
      <c r="N51" s="104"/>
      <c r="O51" s="104"/>
      <c r="P51" s="15"/>
      <c r="Q51" s="106"/>
    </row>
  </sheetData>
  <mergeCells count="53">
    <mergeCell ref="A39:J39"/>
    <mergeCell ref="A46:C46"/>
    <mergeCell ref="D46:F46"/>
    <mergeCell ref="G46:J46"/>
    <mergeCell ref="A40:C40"/>
    <mergeCell ref="D40:F40"/>
    <mergeCell ref="G40:J40"/>
    <mergeCell ref="A41:C44"/>
    <mergeCell ref="D41:F44"/>
    <mergeCell ref="G41:J44"/>
    <mergeCell ref="A45:C45"/>
    <mergeCell ref="D45:F45"/>
    <mergeCell ref="G45:J45"/>
    <mergeCell ref="C37:E37"/>
    <mergeCell ref="C36:E36"/>
    <mergeCell ref="C35:E35"/>
    <mergeCell ref="A29:G29"/>
    <mergeCell ref="I29:J29"/>
    <mergeCell ref="A30:G30"/>
    <mergeCell ref="I30:J30"/>
    <mergeCell ref="A33:J33"/>
    <mergeCell ref="A31:G31"/>
    <mergeCell ref="I31:J31"/>
    <mergeCell ref="F37:H37"/>
    <mergeCell ref="F36:H36"/>
    <mergeCell ref="F35:H35"/>
    <mergeCell ref="A23:J23"/>
    <mergeCell ref="A27:G27"/>
    <mergeCell ref="I27:J27"/>
    <mergeCell ref="A28:G28"/>
    <mergeCell ref="I28:J28"/>
    <mergeCell ref="A25:J25"/>
    <mergeCell ref="A18:J18"/>
    <mergeCell ref="A19:J19"/>
    <mergeCell ref="B20:G20"/>
    <mergeCell ref="B21:G21"/>
    <mergeCell ref="A22:I22"/>
    <mergeCell ref="A13:J13"/>
    <mergeCell ref="A14:J14"/>
    <mergeCell ref="B15:G15"/>
    <mergeCell ref="B16:G16"/>
    <mergeCell ref="A17:I17"/>
    <mergeCell ref="A11:B11"/>
    <mergeCell ref="C11:H11"/>
    <mergeCell ref="I11:J11"/>
    <mergeCell ref="A12:B12"/>
    <mergeCell ref="G12:H12"/>
    <mergeCell ref="I12:J12"/>
    <mergeCell ref="I2:J3"/>
    <mergeCell ref="A8:J8"/>
    <mergeCell ref="A10:B10"/>
    <mergeCell ref="C10:H10"/>
    <mergeCell ref="I10:J10"/>
  </mergeCells>
  <printOptions horizontalCentered="1"/>
  <pageMargins left="0.23888888888888901" right="0.23888888888888901" top="0.65902777777777799" bottom="0.27916666666666701" header="0.359027777777778" footer="0.20902777777777801"/>
  <pageSetup scale="6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82"/>
  <sheetViews>
    <sheetView showGridLines="0" zoomScale="130" zoomScaleNormal="130" zoomScaleSheetLayoutView="130" workbookViewId="0">
      <selection activeCell="E15" sqref="E15"/>
    </sheetView>
  </sheetViews>
  <sheetFormatPr baseColWidth="10" defaultRowHeight="15"/>
  <cols>
    <col min="1" max="1" width="3.140625" customWidth="1"/>
    <col min="3" max="3" width="13.28515625" customWidth="1"/>
    <col min="4" max="4" width="2.140625" customWidth="1"/>
    <col min="5" max="5" width="7.5703125" customWidth="1"/>
    <col min="6" max="8" width="10.85546875" customWidth="1"/>
    <col min="9" max="9" width="8.85546875" customWidth="1"/>
    <col min="11" max="11" width="3.28515625" customWidth="1"/>
    <col min="12" max="12" width="12.85546875" customWidth="1"/>
    <col min="13" max="13" width="3.140625" customWidth="1"/>
    <col min="14" max="14" width="11.42578125" hidden="1" customWidth="1"/>
  </cols>
  <sheetData>
    <row r="1" spans="1:26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1"/>
    </row>
    <row r="2" spans="1:26">
      <c r="A2" s="42"/>
      <c r="M2" s="43"/>
    </row>
    <row r="3" spans="1:26" ht="29.25" customHeight="1" thickBot="1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O3" s="221" t="s">
        <v>54</v>
      </c>
      <c r="P3" s="221"/>
      <c r="Q3" s="221"/>
    </row>
    <row r="4" spans="1:26" ht="30" thickBot="1">
      <c r="A4" s="270"/>
      <c r="B4" s="271"/>
      <c r="C4" s="271"/>
      <c r="D4" s="271"/>
      <c r="E4" s="271"/>
      <c r="F4" s="271"/>
      <c r="G4" s="271"/>
      <c r="H4" s="271"/>
      <c r="I4" s="271"/>
      <c r="J4" s="271"/>
      <c r="K4" s="273" t="s">
        <v>86</v>
      </c>
      <c r="L4" s="274"/>
      <c r="M4" s="272"/>
      <c r="O4" s="221"/>
      <c r="P4" s="221"/>
      <c r="Q4" s="221"/>
    </row>
    <row r="5" spans="1:26" ht="30" thickTop="1">
      <c r="A5" s="218" t="s">
        <v>53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0"/>
      <c r="O5" s="221"/>
      <c r="P5" s="221"/>
      <c r="Q5" s="221"/>
    </row>
    <row r="6" spans="1:26" s="21" customFormat="1" ht="20.25">
      <c r="A6" s="222" t="s">
        <v>55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  <c r="O6" s="46"/>
      <c r="P6" s="46"/>
      <c r="Q6" s="46"/>
    </row>
    <row r="7" spans="1:26" s="21" customFormat="1">
      <c r="A7" s="44"/>
      <c r="B7" s="25" t="s">
        <v>56</v>
      </c>
      <c r="C7" s="225">
        <v>45258</v>
      </c>
      <c r="D7" s="226"/>
      <c r="E7" s="226"/>
      <c r="F7" s="226"/>
      <c r="G7" s="226"/>
      <c r="H7" s="226"/>
      <c r="I7" s="226"/>
      <c r="J7" s="226"/>
      <c r="K7" s="226"/>
      <c r="L7" s="226"/>
      <c r="M7" s="45"/>
      <c r="O7" s="227"/>
      <c r="P7" s="227"/>
      <c r="Q7" s="227"/>
    </row>
    <row r="8" spans="1:26" s="21" customFormat="1" ht="6.75" customHeight="1">
      <c r="A8" s="44"/>
      <c r="B8" s="25"/>
      <c r="M8" s="45"/>
      <c r="O8" s="46"/>
      <c r="P8" s="46"/>
      <c r="Q8" s="46"/>
    </row>
    <row r="9" spans="1:26" s="21" customFormat="1">
      <c r="A9" s="44"/>
      <c r="B9" s="47" t="s">
        <v>57</v>
      </c>
      <c r="M9" s="45"/>
      <c r="O9" s="46"/>
      <c r="P9" s="46"/>
      <c r="Q9" s="46"/>
    </row>
    <row r="10" spans="1:26" s="21" customFormat="1" ht="5.25" customHeight="1">
      <c r="A10" s="44"/>
      <c r="C10" s="20"/>
      <c r="M10" s="45"/>
    </row>
    <row r="11" spans="1:26" s="21" customFormat="1">
      <c r="A11" s="48" t="s">
        <v>58</v>
      </c>
      <c r="B11" s="49"/>
      <c r="D11" s="18"/>
      <c r="E11" s="18"/>
      <c r="F11" s="18"/>
      <c r="G11" s="18"/>
      <c r="H11" s="18"/>
      <c r="I11" s="18"/>
      <c r="J11" s="18"/>
      <c r="K11" s="18"/>
      <c r="L11" s="208"/>
      <c r="M11" s="209"/>
    </row>
    <row r="12" spans="1:26" s="21" customFormat="1" ht="120.75" customHeight="1">
      <c r="A12" s="21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2"/>
    </row>
    <row r="13" spans="1:26" s="21" customFormat="1" ht="9" customHeight="1">
      <c r="A13" s="50"/>
      <c r="B13" s="20"/>
      <c r="M13" s="45"/>
    </row>
    <row r="14" spans="1:26" s="21" customFormat="1" ht="26.25" customHeight="1">
      <c r="A14" s="51" t="s">
        <v>59</v>
      </c>
      <c r="B14" s="18"/>
      <c r="C14" s="18"/>
      <c r="D14" s="18"/>
      <c r="E14" s="18"/>
      <c r="F14" s="18"/>
      <c r="G14" s="18"/>
      <c r="H14" s="18"/>
      <c r="I14" s="18"/>
      <c r="J14" s="18"/>
      <c r="K14" s="213" t="s">
        <v>23</v>
      </c>
      <c r="L14" s="213"/>
      <c r="M14" s="52"/>
    </row>
    <row r="15" spans="1:26" s="21" customFormat="1" ht="18" customHeight="1">
      <c r="A15" s="53" t="s">
        <v>38</v>
      </c>
      <c r="D15" s="54" t="s">
        <v>24</v>
      </c>
      <c r="E15" s="22"/>
      <c r="F15" s="23"/>
      <c r="G15" s="23"/>
      <c r="H15" s="23"/>
      <c r="I15" s="23"/>
      <c r="J15" s="24" t="s">
        <v>25</v>
      </c>
      <c r="K15" s="214"/>
      <c r="L15" s="265"/>
      <c r="M15" s="55"/>
      <c r="X15" s="56"/>
      <c r="Y15" s="56"/>
      <c r="Z15" s="56"/>
    </row>
    <row r="16" spans="1:26" s="21" customFormat="1" ht="23.25" customHeight="1">
      <c r="A16" s="53"/>
      <c r="B16" s="215" t="str">
        <f>CONCATENATE( "SON: ",A55)</f>
        <v>SON:               0/100 BOLIVIANOS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7"/>
      <c r="M16" s="45"/>
    </row>
    <row r="17" spans="1:15" s="21" customFormat="1" ht="11.25" customHeight="1">
      <c r="A17" s="57"/>
      <c r="M17" s="45"/>
    </row>
    <row r="18" spans="1:15" s="21" customFormat="1" ht="21" customHeight="1">
      <c r="A18" s="44"/>
      <c r="B18" s="18"/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58"/>
    </row>
    <row r="19" spans="1:15" s="21" customFormat="1" ht="2.25" customHeight="1">
      <c r="A19" s="59"/>
      <c r="B19" s="19"/>
      <c r="C19" s="19"/>
      <c r="D19" s="19"/>
      <c r="E19" s="19"/>
      <c r="F19" s="19"/>
      <c r="M19" s="45"/>
    </row>
    <row r="20" spans="1:15" s="21" customFormat="1">
      <c r="A20" s="44"/>
      <c r="G20" s="18"/>
      <c r="H20" s="205" t="s">
        <v>26</v>
      </c>
      <c r="I20" s="205"/>
      <c r="J20" s="18"/>
      <c r="K20" s="18"/>
      <c r="L20" s="18"/>
      <c r="M20" s="52"/>
    </row>
    <row r="21" spans="1:15" s="21" customFormat="1" ht="21" customHeight="1" thickBot="1">
      <c r="A21" s="44"/>
      <c r="B21" s="25" t="s">
        <v>27</v>
      </c>
      <c r="G21" s="283" t="s">
        <v>28</v>
      </c>
      <c r="H21" s="267"/>
      <c r="I21" s="268">
        <f>ROUND(K15/0.84,0)</f>
        <v>0</v>
      </c>
      <c r="M21" s="45"/>
    </row>
    <row r="22" spans="1:15" s="21" customFormat="1" ht="23.25" customHeight="1">
      <c r="A22" s="44"/>
      <c r="B22" s="26" t="s">
        <v>29</v>
      </c>
      <c r="E22" s="27" t="s">
        <v>30</v>
      </c>
      <c r="G22" s="284"/>
      <c r="H22" s="108"/>
      <c r="I22" s="108"/>
      <c r="M22" s="45"/>
    </row>
    <row r="23" spans="1:15" s="21" customFormat="1" ht="21" customHeight="1">
      <c r="A23" s="44"/>
      <c r="B23" s="29" t="s">
        <v>31</v>
      </c>
      <c r="G23" s="284" t="s">
        <v>32</v>
      </c>
      <c r="H23" s="206" t="str">
        <f>IF(N23=FALSE," ",ROUND(I21*8%,0))</f>
        <v xml:space="preserve"> </v>
      </c>
      <c r="I23" s="206"/>
      <c r="M23" s="45"/>
      <c r="N23" s="60" t="b">
        <v>0</v>
      </c>
    </row>
    <row r="24" spans="1:15" s="21" customFormat="1" ht="21" customHeight="1">
      <c r="A24" s="44"/>
      <c r="B24" s="29" t="s">
        <v>33</v>
      </c>
      <c r="G24" s="284" t="s">
        <v>91</v>
      </c>
      <c r="H24" s="206" t="str">
        <f>IF(N24=FALSE," ",ROUND(I21*16%,0))</f>
        <v xml:space="preserve"> </v>
      </c>
      <c r="I24" s="206"/>
      <c r="M24" s="45"/>
      <c r="N24" s="60" t="b">
        <v>0</v>
      </c>
    </row>
    <row r="25" spans="1:15" s="21" customFormat="1" ht="21" customHeight="1">
      <c r="A25" s="44"/>
      <c r="B25" s="29" t="s">
        <v>34</v>
      </c>
      <c r="G25" s="284" t="s">
        <v>92</v>
      </c>
      <c r="H25" s="207" t="str">
        <f>IF(N25=FALSE," ",ROUND(I21*16%,0))</f>
        <v xml:space="preserve"> </v>
      </c>
      <c r="I25" s="207"/>
      <c r="M25" s="45"/>
      <c r="N25" s="60" t="b">
        <v>0</v>
      </c>
    </row>
    <row r="26" spans="1:15" s="107" customFormat="1" ht="15.75" customHeight="1">
      <c r="A26" s="109"/>
      <c r="B26" s="203" t="s">
        <v>71</v>
      </c>
      <c r="C26" s="203"/>
      <c r="D26" s="203"/>
      <c r="E26" s="203"/>
      <c r="F26" s="203"/>
      <c r="G26" s="283" t="s">
        <v>93</v>
      </c>
      <c r="H26" s="118"/>
      <c r="I26" s="119">
        <f>SUM(H23:I25)</f>
        <v>0</v>
      </c>
      <c r="M26" s="110"/>
      <c r="O26" s="111"/>
    </row>
    <row r="27" spans="1:15" s="21" customFormat="1" ht="9" customHeight="1">
      <c r="A27" s="44"/>
      <c r="B27" s="107"/>
      <c r="G27" s="284"/>
      <c r="I27" s="28"/>
      <c r="M27" s="45"/>
      <c r="O27" s="61"/>
    </row>
    <row r="28" spans="1:15" s="107" customFormat="1" ht="21" customHeight="1" thickBot="1">
      <c r="A28" s="109"/>
      <c r="B28" s="204" t="s">
        <v>72</v>
      </c>
      <c r="C28" s="204"/>
      <c r="D28" s="204"/>
      <c r="E28" s="204"/>
      <c r="F28" s="204"/>
      <c r="G28" s="283" t="s">
        <v>95</v>
      </c>
      <c r="H28" s="266">
        <f>I21-I26</f>
        <v>0</v>
      </c>
      <c r="I28" s="266"/>
      <c r="M28" s="110"/>
    </row>
    <row r="29" spans="1:15" s="21" customFormat="1" ht="16.5" thickTop="1">
      <c r="A29" s="62"/>
      <c r="B29" s="63"/>
      <c r="D29" s="64"/>
      <c r="E29" s="64"/>
      <c r="G29" s="65"/>
      <c r="M29" s="45"/>
    </row>
    <row r="30" spans="1:15" s="21" customFormat="1">
      <c r="A30" s="5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66"/>
    </row>
    <row r="31" spans="1:15" s="21" customFormat="1" ht="2.25" customHeight="1">
      <c r="A31" s="44"/>
      <c r="M31" s="45"/>
    </row>
    <row r="32" spans="1:15" s="21" customFormat="1">
      <c r="A32" s="67" t="s">
        <v>39</v>
      </c>
      <c r="B32" s="30"/>
      <c r="M32" s="45"/>
    </row>
    <row r="33" spans="1:15" s="21" customFormat="1">
      <c r="A33" s="68" t="s">
        <v>35</v>
      </c>
      <c r="B33" s="30"/>
      <c r="M33" s="45"/>
    </row>
    <row r="34" spans="1:15" s="21" customFormat="1">
      <c r="A34" s="68" t="s">
        <v>36</v>
      </c>
      <c r="B34" s="31"/>
      <c r="M34" s="45"/>
    </row>
    <row r="35" spans="1:15" s="21" customFormat="1">
      <c r="A35" s="68" t="s">
        <v>37</v>
      </c>
      <c r="B35" s="31"/>
      <c r="M35" s="45"/>
    </row>
    <row r="36" spans="1:15" s="21" customFormat="1" ht="27" customHeight="1">
      <c r="A36" s="200" t="s">
        <v>100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2"/>
    </row>
    <row r="37" spans="1:15" s="21" customFormat="1">
      <c r="A37" s="68" t="s">
        <v>94</v>
      </c>
      <c r="B37" s="31"/>
      <c r="M37" s="45"/>
    </row>
    <row r="38" spans="1:15" s="21" customFormat="1">
      <c r="A38" s="68" t="s">
        <v>96</v>
      </c>
      <c r="M38" s="45"/>
    </row>
    <row r="39" spans="1:15" s="21" customFormat="1">
      <c r="A39" s="44"/>
      <c r="M39" s="45"/>
    </row>
    <row r="40" spans="1:15" s="21" customFormat="1">
      <c r="A40" s="44"/>
      <c r="M40" s="45"/>
    </row>
    <row r="41" spans="1:15" s="21" customFormat="1">
      <c r="A41" s="44"/>
      <c r="M41" s="45"/>
    </row>
    <row r="42" spans="1:15" s="21" customFormat="1">
      <c r="A42" s="44"/>
      <c r="M42" s="45"/>
    </row>
    <row r="43" spans="1:15" s="21" customFormat="1">
      <c r="A43" s="44"/>
      <c r="B43" s="69"/>
      <c r="C43" s="23"/>
      <c r="D43" s="23"/>
      <c r="E43" s="23"/>
      <c r="H43" s="69"/>
      <c r="I43" s="23"/>
      <c r="J43" s="23"/>
      <c r="K43" s="23"/>
      <c r="M43" s="45"/>
    </row>
    <row r="44" spans="1:15" s="21" customFormat="1">
      <c r="A44" s="44"/>
      <c r="B44" s="70"/>
      <c r="C44" s="71"/>
      <c r="D44" s="70"/>
      <c r="E44" s="72"/>
      <c r="F44" s="72"/>
      <c r="G44" s="72"/>
      <c r="H44" s="70"/>
      <c r="I44" s="70"/>
      <c r="J44" s="71"/>
      <c r="K44" s="72"/>
      <c r="L44" s="72"/>
      <c r="M44" s="45"/>
    </row>
    <row r="45" spans="1:15" s="21" customFormat="1">
      <c r="A45" s="44"/>
      <c r="B45" s="73"/>
      <c r="C45" s="71"/>
      <c r="D45" s="70"/>
      <c r="E45" s="72"/>
      <c r="F45" s="72"/>
      <c r="G45" s="72"/>
      <c r="H45" s="73"/>
      <c r="I45" s="73"/>
      <c r="J45" s="74"/>
      <c r="K45" s="72"/>
      <c r="L45" s="72"/>
      <c r="M45" s="45"/>
    </row>
    <row r="46" spans="1:15" s="61" customFormat="1" ht="12" thickBot="1">
      <c r="A46" s="75"/>
      <c r="B46" s="76"/>
      <c r="C46" s="76"/>
      <c r="D46" s="76"/>
      <c r="E46" s="76"/>
      <c r="F46" s="76"/>
      <c r="G46" s="76"/>
      <c r="H46" s="77"/>
      <c r="I46" s="76"/>
      <c r="J46" s="76"/>
      <c r="K46" s="76"/>
      <c r="L46" s="76"/>
      <c r="M46" s="78"/>
    </row>
    <row r="47" spans="1:15" s="21" customFormat="1" hidden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1"/>
      <c r="N47" s="80"/>
      <c r="O47" s="80"/>
    </row>
    <row r="48" spans="1:15" s="21" customFormat="1" ht="15.75" hidden="1" thickBo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4"/>
      <c r="N48" s="80"/>
      <c r="O48" s="80"/>
    </row>
    <row r="49" spans="1:16" s="21" customForma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  <row r="50" spans="1:16" s="21" customForma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1:16" s="21" customForma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spans="1:16" s="21" customForma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s="21" customForma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1:16" s="21" customForma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0"/>
      <c r="P54" s="80"/>
    </row>
    <row r="55" spans="1:16" s="21" customFormat="1" hidden="1">
      <c r="A55" s="86" t="str">
        <f>+B77</f>
        <v xml:space="preserve">              0/100 BOLIVIANOS</v>
      </c>
      <c r="B55" s="87"/>
      <c r="C55" s="88"/>
      <c r="D55" s="88"/>
      <c r="E55" s="88"/>
      <c r="F55" s="89"/>
      <c r="G55" s="89"/>
      <c r="H55" s="90"/>
      <c r="I55" s="90"/>
      <c r="J55" s="90"/>
      <c r="K55" s="90"/>
      <c r="L55" s="90"/>
      <c r="M55" s="90"/>
      <c r="N55" s="90"/>
      <c r="O55" s="80"/>
      <c r="P55" s="80"/>
    </row>
    <row r="56" spans="1:16" s="21" customFormat="1" hidden="1">
      <c r="A56" s="86"/>
      <c r="B56" s="87"/>
      <c r="C56" s="90"/>
      <c r="D56" s="88"/>
      <c r="E56" s="88"/>
      <c r="F56" s="89"/>
      <c r="G56" s="89"/>
      <c r="H56" s="90"/>
      <c r="I56" s="90"/>
      <c r="J56" s="90"/>
      <c r="K56" s="90"/>
      <c r="L56" s="90"/>
      <c r="M56" s="90"/>
      <c r="N56" s="90"/>
      <c r="O56" s="80"/>
      <c r="P56" s="80"/>
    </row>
    <row r="57" spans="1:16" s="21" customFormat="1" hidden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80"/>
      <c r="P57" s="80"/>
    </row>
    <row r="58" spans="1:16" s="21" customFormat="1" hidden="1">
      <c r="A58" s="91">
        <f>K15</f>
        <v>0</v>
      </c>
      <c r="B58" s="91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80"/>
      <c r="P58" s="80"/>
    </row>
    <row r="59" spans="1:16" s="21" customFormat="1" hidden="1">
      <c r="A59" s="92">
        <f>INT(A58/10000000)</f>
        <v>0</v>
      </c>
      <c r="B59" s="92">
        <f>+A59*10000000</f>
        <v>0</v>
      </c>
      <c r="C59" s="91" t="str">
        <f>IF(A59=1,"DIEZ  ",IF(A59=2,"VEINTE  ",IF(A59=3,"TREINTA  ",IF(A59=4,"CUARENTA  ",IF(A59=5,"CINCUENTA  ",IF(A59=6,"SESENTA  ",IF(A59=7,"SETENTA  ",IF(A59=8,"OCHENTA  "," "))))))))</f>
        <v xml:space="preserve"> </v>
      </c>
      <c r="D59" s="91"/>
      <c r="E59" s="91" t="str">
        <f>IF(A59=9,"NOVENTA  ",C59)</f>
        <v xml:space="preserve"> </v>
      </c>
      <c r="F59" s="90" t="str">
        <f>IF(G59=11,"ONCE MILLONES ",IF(G59=12,"DOCE MILLONES ",IF(G59=13,"TRECE MILLONES ",IF(G59=14,"CATORCE MILLONES ",IF(G59=15,"QUINCE MILLONES ",E59)))))</f>
        <v xml:space="preserve"> </v>
      </c>
      <c r="G59" s="90">
        <f>(A59*10)+A61</f>
        <v>0</v>
      </c>
      <c r="H59" s="90"/>
      <c r="I59" s="90"/>
      <c r="J59" s="90"/>
      <c r="K59" s="90"/>
      <c r="L59" s="90"/>
      <c r="M59" s="90"/>
      <c r="N59" s="90"/>
      <c r="O59" s="80"/>
      <c r="P59" s="80"/>
    </row>
    <row r="60" spans="1:16" s="21" customFormat="1" hidden="1">
      <c r="A60" s="91">
        <f>+A58-B59</f>
        <v>0</v>
      </c>
      <c r="B60" s="91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80"/>
      <c r="P60" s="80"/>
    </row>
    <row r="61" spans="1:16" s="21" customFormat="1" hidden="1">
      <c r="A61" s="92">
        <f>INT(A60/1000000)</f>
        <v>0</v>
      </c>
      <c r="B61" s="92">
        <f>+A61*1000000</f>
        <v>0</v>
      </c>
      <c r="C61" s="91" t="str">
        <f>IF(A61=1,"UN MILLON ",IF(A61=2,"DOS MILLONES ",IF(A61=3,"TRES MILLONES ",IF(A61=4,"CUATRO MILLONES ",IF(A61=5,"CINCO MILLONES ",IF(A61=6,"SEIS MILLONES ",IF(A61=7,"SIETE MILLONES ",IF(A61=8,"OCHO MILLONES "," "))))))))</f>
        <v xml:space="preserve"> </v>
      </c>
      <c r="D61" s="91"/>
      <c r="E61" s="91" t="str">
        <f>IF(A61=9,"NUEVE MILLONES ",IF(A61=0,"MIL  ",C61))</f>
        <v xml:space="preserve">MIL  </v>
      </c>
      <c r="F61" s="90" t="str">
        <f>IF(G59=11," ",IF(G59=12," ",IF(G59=13," ",IF(G59=14," ",IF(G59=15," ",IF(G61=0," ",E61))))))</f>
        <v xml:space="preserve"> </v>
      </c>
      <c r="G61" s="90">
        <f>(A57*10)+(A59*10)+(A61)</f>
        <v>0</v>
      </c>
      <c r="H61" s="90" t="str">
        <f>IF(G59&lt;16,"  ","Y ")</f>
        <v xml:space="preserve">  </v>
      </c>
      <c r="I61" s="90">
        <f>(B57*10)+B59</f>
        <v>0</v>
      </c>
      <c r="J61" s="90" t="str">
        <f>IF(B63=0," ",H61)</f>
        <v xml:space="preserve"> </v>
      </c>
      <c r="K61" s="91" t="str">
        <f>IF(K57=0," ",J61)</f>
        <v xml:space="preserve"> </v>
      </c>
      <c r="L61" s="91" t="str">
        <f>IF(A61=0," ",K61)</f>
        <v xml:space="preserve"> </v>
      </c>
      <c r="M61" s="90"/>
      <c r="N61" s="90"/>
      <c r="O61" s="80"/>
      <c r="P61" s="80"/>
    </row>
    <row r="62" spans="1:16" s="21" customFormat="1" hidden="1">
      <c r="A62" s="91">
        <f>+A60-B61</f>
        <v>0</v>
      </c>
      <c r="B62" s="91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80"/>
      <c r="P62" s="80"/>
    </row>
    <row r="63" spans="1:16" s="21" customFormat="1" hidden="1">
      <c r="A63" s="92">
        <f>INT(A62/100000)</f>
        <v>0</v>
      </c>
      <c r="B63" s="92">
        <f>+A63*100000</f>
        <v>0</v>
      </c>
      <c r="C63" s="91" t="str">
        <f>IF(A63=9,"NOVECIENTOS  ",IF(A63=2,"DOSCIENTOS  ",IF(A63=3,"TRESCIENTOS  ",IF(A63=4,"CUATROCIENTOS  ",IF(A63=5,"QUINIENTOS  ",IF(A63=6,"SEISCIENTOS  ",IF(A63=7,"SETECIENTOS  ",IF(A63=8,"OCHOCIENTOS  ","  "))))))))</f>
        <v xml:space="preserve">  </v>
      </c>
      <c r="D63" s="91"/>
      <c r="E63" s="91" t="str">
        <f>IF(A63=1,"CIENTO ",C63)</f>
        <v xml:space="preserve">  </v>
      </c>
      <c r="F63" s="91" t="str">
        <f>IF(I63=100,"CIEN ",E63)</f>
        <v xml:space="preserve">  </v>
      </c>
      <c r="G63" s="91" t="str">
        <f>IF(A63=0," ",F63)</f>
        <v xml:space="preserve"> </v>
      </c>
      <c r="H63" s="90"/>
      <c r="I63" s="90">
        <f>INT(J63)</f>
        <v>0</v>
      </c>
      <c r="J63" s="93" t="str">
        <f>CONCATENATE(A63,A65,A67)</f>
        <v>000</v>
      </c>
      <c r="K63" s="90">
        <f>INT(L63)</f>
        <v>0</v>
      </c>
      <c r="L63" s="93" t="str">
        <f>CONCATENATE(A65,A67)</f>
        <v>00</v>
      </c>
      <c r="M63" s="90"/>
      <c r="N63" s="90"/>
      <c r="O63" s="80"/>
      <c r="P63" s="80"/>
    </row>
    <row r="64" spans="1:16" s="21" customFormat="1" hidden="1">
      <c r="A64" s="91">
        <f>+A62-B63</f>
        <v>0</v>
      </c>
      <c r="B64" s="91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80"/>
      <c r="P64" s="80"/>
    </row>
    <row r="65" spans="1:16" s="21" customFormat="1" hidden="1">
      <c r="A65" s="92">
        <f>INT(A64/10000)</f>
        <v>0</v>
      </c>
      <c r="B65" s="92">
        <f>+A65*10000</f>
        <v>0</v>
      </c>
      <c r="C65" s="91" t="str">
        <f>IF(A65=1,"DIEZ  ",IF(A65=2,"VEINTE  ",IF(A65=3,"TREINTA  ",IF(A65=4,"CUARENTA  ",IF(A65=5,"CINCUENTA  ",IF(A65=6,"SESENTA  ",IF(A65=7,"SETENTA  ",IF(A65=8,"OCHENTA  "," "))))))))</f>
        <v xml:space="preserve"> </v>
      </c>
      <c r="D65" s="91"/>
      <c r="E65" s="91" t="str">
        <f>IF(A65=9,"NOVENTA  ",C65)</f>
        <v xml:space="preserve"> </v>
      </c>
      <c r="F65" s="90" t="str">
        <f>IF(G65=11,"ONCE MIL  ",IF(G65=12,"DOCE MIL  ",IF(G65=13,"TRECE MIL  ",IF(G65=14,"CATORCE MIL  ",IF(G65=15,"QUINCE MIL  ",E65)))))</f>
        <v xml:space="preserve"> </v>
      </c>
      <c r="G65" s="90">
        <f>(A65*10)+A67</f>
        <v>0</v>
      </c>
      <c r="H65" s="90"/>
      <c r="I65" s="90"/>
      <c r="J65" s="90"/>
      <c r="K65" s="90"/>
      <c r="L65" s="90"/>
      <c r="M65" s="90"/>
      <c r="N65" s="90"/>
      <c r="O65" s="80"/>
      <c r="P65" s="80"/>
    </row>
    <row r="66" spans="1:16" s="21" customFormat="1" hidden="1">
      <c r="A66" s="91">
        <f>+A64-B65</f>
        <v>0</v>
      </c>
      <c r="B66" s="91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80"/>
      <c r="P66" s="80"/>
    </row>
    <row r="67" spans="1:16" s="21" customFormat="1" hidden="1">
      <c r="A67" s="92">
        <f>INT(A66/1000)</f>
        <v>0</v>
      </c>
      <c r="B67" s="92">
        <f>+A67*1000</f>
        <v>0</v>
      </c>
      <c r="C67" s="91" t="str">
        <f>IF(A67=1,"UN MIL  ",IF(A67=2,"DOS MIL  ",IF(A67=3,"TRES MIL  ",IF(A67=4,"CUATRO MIL  ",IF(A67=5,"CINCO MIL  ",IF(A67=6,"SEIS MIL  ",IF(A67=7,"SIETE MIL  ",IF(A67=8,"OCHO MIL  "," "))))))))</f>
        <v xml:space="preserve"> </v>
      </c>
      <c r="D67" s="91"/>
      <c r="E67" s="91" t="str">
        <f>IF(A67=9,"NUEVE MIL  ",IF(A67=0,"MIL  ",C67))</f>
        <v xml:space="preserve">MIL  </v>
      </c>
      <c r="F67" s="90" t="str">
        <f>IF(G65=11," ",IF(G65=12," ",IF(G65=13," ",IF(G65=14," ",IF(G65=15," ",IF(G67=0," ",E67))))))</f>
        <v xml:space="preserve"> </v>
      </c>
      <c r="G67" s="90">
        <f>(A63*10)+(A65*10)+(A67)</f>
        <v>0</v>
      </c>
      <c r="H67" s="90" t="str">
        <f>IF(G65&lt;16,"  ","Y ")</f>
        <v xml:space="preserve">  </v>
      </c>
      <c r="I67" s="90">
        <f>(B63*10)+B65</f>
        <v>0</v>
      </c>
      <c r="J67" s="90" t="str">
        <f>IF(B69=0," ",H67)</f>
        <v xml:space="preserve"> </v>
      </c>
      <c r="K67" s="91" t="str">
        <f>IF(K63=0," ",J67)</f>
        <v xml:space="preserve"> </v>
      </c>
      <c r="L67" s="91" t="str">
        <f>IF(A67=0," ",K67)</f>
        <v xml:space="preserve"> </v>
      </c>
      <c r="M67" s="90"/>
      <c r="N67" s="90"/>
      <c r="O67" s="80"/>
      <c r="P67" s="80"/>
    </row>
    <row r="68" spans="1:16" s="21" customFormat="1" hidden="1">
      <c r="A68" s="91">
        <f>+A66-B67</f>
        <v>0</v>
      </c>
      <c r="B68" s="91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80"/>
      <c r="P68" s="80"/>
    </row>
    <row r="69" spans="1:16" s="21" customFormat="1" hidden="1">
      <c r="A69" s="92">
        <f>INT(A68/100)</f>
        <v>0</v>
      </c>
      <c r="B69" s="92">
        <f>+A69*100</f>
        <v>0</v>
      </c>
      <c r="C69" s="91" t="str">
        <f>IF(A69=1,"CIENTO  ",IF(A69=2,"DOSCIENTOS  ",IF(A69=3,"TRESCIENTOS ",IF(A69=4,"CUATROCIENTOS ",IF(A69=5,"QUINIENTOS ",IF(A69=6,"SEISCIENTOS ",IF(A69=7,"SETECIENTOS ",IF(A69=8,"OCHOCIENTOS "," "))))))))</f>
        <v xml:space="preserve"> </v>
      </c>
      <c r="D69" s="91"/>
      <c r="E69" s="91" t="str">
        <f>IF(A69=9,"NOVECIENTOS ",C69)</f>
        <v xml:space="preserve"> </v>
      </c>
      <c r="F69" s="91" t="str">
        <f>+E69</f>
        <v xml:space="preserve"> </v>
      </c>
      <c r="G69" s="90"/>
      <c r="H69" s="90"/>
      <c r="I69" s="90"/>
      <c r="J69" s="90"/>
      <c r="K69" s="90"/>
      <c r="L69" s="90"/>
      <c r="M69" s="90"/>
      <c r="N69" s="90"/>
      <c r="O69" s="80"/>
      <c r="P69" s="80"/>
    </row>
    <row r="70" spans="1:16" s="21" customFormat="1" hidden="1">
      <c r="A70" s="91">
        <f>+A68-B69</f>
        <v>0</v>
      </c>
      <c r="B70" s="91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80"/>
      <c r="P70" s="80"/>
    </row>
    <row r="71" spans="1:16" s="21" customFormat="1" hidden="1">
      <c r="A71" s="92">
        <f>INT(A70/10)</f>
        <v>0</v>
      </c>
      <c r="B71" s="92">
        <f>+A71*10</f>
        <v>0</v>
      </c>
      <c r="C71" s="91" t="str">
        <f>IF(A71=1,"DIEZ  ",IF(A71=2,"VEINTE  ",IF(A71=3,"TREINTA  ",IF(A71=4,"CUARENTA  ",IF(A71=5,"CINCUENTA  ",IF(A71=6,"SESENTA  ",IF(A71=7,"SETENTA  ",IF(A71=8,"OCHENTA  ","  "))))))))</f>
        <v xml:space="preserve">  </v>
      </c>
      <c r="D71" s="91"/>
      <c r="E71" s="91" t="str">
        <f>IF(A71=9,"NOVENTA ",C71)</f>
        <v xml:space="preserve">  </v>
      </c>
      <c r="F71" s="90" t="str">
        <f>IF(G71=11,"ONCE  ",IF(G71=12,"DOCE  ",IF(G71=13,"TRECE  ",IF(G71=14,"CATORCE  ",IF(G71=15,"QUINCE  ",E71)))))</f>
        <v xml:space="preserve">  </v>
      </c>
      <c r="G71" s="90">
        <f>(A71*10)+A72</f>
        <v>0</v>
      </c>
      <c r="H71" s="90" t="str">
        <f>IF(G69&gt;0,"Y "," ")</f>
        <v xml:space="preserve"> </v>
      </c>
      <c r="I71" s="90"/>
      <c r="J71" s="90"/>
      <c r="K71" s="90"/>
      <c r="L71" s="90"/>
      <c r="M71" s="90"/>
      <c r="N71" s="90"/>
      <c r="O71" s="80"/>
      <c r="P71" s="80"/>
    </row>
    <row r="72" spans="1:16" s="21" customFormat="1" hidden="1">
      <c r="A72" s="92">
        <f>INT(A70-B71)</f>
        <v>0</v>
      </c>
      <c r="B72" s="92">
        <f>+A72*1</f>
        <v>0</v>
      </c>
      <c r="C72" s="91" t="str">
        <f>IF(A72=1,"Y UNO ",IF(A72=2,"Y DOS ",IF(A72=3,"Y TRES ",IF(A72=4,"Y CUATRO ",IF(A72=5,"Y CINCO ",IF(A72=6,"Y SEIS ",IF(A72=7,"Y SIETE ",IF(A72=8,"Y OCHO "," "))))))))</f>
        <v xml:space="preserve"> </v>
      </c>
      <c r="D72" s="91"/>
      <c r="E72" s="91" t="str">
        <f>IF(A72=9,"Y NUEVE ",C72)</f>
        <v xml:space="preserve"> </v>
      </c>
      <c r="F72" s="90" t="str">
        <f>IF(G71=11," ",IF(G71=12," ",IF(G71=13," ",IF(G71=14," ",IF(G71=15," ",E72)))))</f>
        <v xml:space="preserve"> </v>
      </c>
      <c r="G72" s="90"/>
      <c r="H72" s="90" t="str">
        <f>IF(I72&gt;0,"Y "," ")</f>
        <v xml:space="preserve"> </v>
      </c>
      <c r="I72" s="90">
        <f>(B69*10)+B71</f>
        <v>0</v>
      </c>
      <c r="J72" s="90" t="str">
        <f>IF(G71&lt;10," ",H72)</f>
        <v xml:space="preserve"> </v>
      </c>
      <c r="K72" s="90" t="str">
        <f>IF(G71=11," ",IF(G71=12," ",IF(G71=13," ",IF(G71=14," ",IF(G71=15," ",IF(L73=0," ",J72))))))</f>
        <v xml:space="preserve"> </v>
      </c>
      <c r="L72" s="90" t="str">
        <f>RIGHT(I72,1)</f>
        <v>0</v>
      </c>
      <c r="M72" s="90"/>
      <c r="N72" s="90"/>
      <c r="O72" s="80"/>
      <c r="P72" s="80"/>
    </row>
    <row r="73" spans="1:16" s="21" customFormat="1" hidden="1">
      <c r="A73" s="94">
        <f>INT(A70)</f>
        <v>0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>
        <f>+L72*1</f>
        <v>0</v>
      </c>
      <c r="M73" s="90"/>
      <c r="N73" s="90"/>
      <c r="O73" s="80"/>
      <c r="P73" s="80"/>
    </row>
    <row r="74" spans="1:16" s="21" customFormat="1" hidden="1">
      <c r="A74" s="95">
        <f>+A70-A73</f>
        <v>0</v>
      </c>
      <c r="B74" s="92">
        <f>+A74*100</f>
        <v>0</v>
      </c>
      <c r="C74" s="90"/>
      <c r="D74" s="90"/>
      <c r="E74" s="96"/>
      <c r="F74" s="90"/>
      <c r="G74" s="90"/>
      <c r="H74" s="90"/>
      <c r="I74" s="90"/>
      <c r="J74" s="90"/>
      <c r="K74" s="90"/>
      <c r="L74" s="90"/>
      <c r="M74" s="90"/>
      <c r="N74" s="90"/>
      <c r="O74" s="80"/>
      <c r="P74" s="80"/>
    </row>
    <row r="75" spans="1:16" s="21" customFormat="1" hidden="1">
      <c r="A75" s="97" t="str">
        <f>CONCATENATE(B74)</f>
        <v>0</v>
      </c>
      <c r="B75" s="92">
        <f>ROUND(A75,0)</f>
        <v>0</v>
      </c>
      <c r="C75" s="90" t="s">
        <v>60</v>
      </c>
      <c r="D75" s="90"/>
      <c r="E75" s="90" t="str">
        <f>CONCATENATE("  ",B75,C75)</f>
        <v xml:space="preserve">  0/100 BOLIVIANOS</v>
      </c>
      <c r="F75" s="90"/>
      <c r="G75" s="90"/>
      <c r="H75" s="90"/>
      <c r="I75" s="90"/>
      <c r="J75" s="90"/>
      <c r="K75" s="90"/>
      <c r="L75" s="90"/>
      <c r="M75" s="90"/>
      <c r="N75" s="90"/>
      <c r="O75" s="80"/>
      <c r="P75" s="80"/>
    </row>
    <row r="76" spans="1:16" s="21" customFormat="1" hidden="1">
      <c r="A76" s="90" t="s">
        <v>61</v>
      </c>
      <c r="B76" s="98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80"/>
      <c r="P76" s="80"/>
    </row>
    <row r="77" spans="1:16" s="21" customFormat="1" hidden="1">
      <c r="A77" s="90" t="s">
        <v>61</v>
      </c>
      <c r="B77" s="99" t="str">
        <f>CONCATENATE(F59,J61,F61,G63,F65,L67,F67,F69,F71,K72,F72,E75)</f>
        <v xml:space="preserve">              0/100 BOLIVIANOS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80"/>
      <c r="P77" s="80"/>
    </row>
    <row r="78" spans="1:16" s="21" customFormat="1" hidden="1">
      <c r="A78" s="90" t="s">
        <v>61</v>
      </c>
      <c r="B78" s="99" t="str">
        <f>CONCATENATE(F71,K72,F72,E75)</f>
        <v xml:space="preserve">      0/100 BOLIVIANOS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80"/>
      <c r="P78" s="80"/>
    </row>
    <row r="79" spans="1:16" s="21" customFormat="1" hidden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80"/>
      <c r="P79" s="80"/>
    </row>
    <row r="80" spans="1:16" s="21" customForma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</row>
    <row r="81" s="21" customFormat="1"/>
    <row r="82" s="21" customFormat="1"/>
  </sheetData>
  <mergeCells count="20">
    <mergeCell ref="A5:M5"/>
    <mergeCell ref="O3:Q5"/>
    <mergeCell ref="A6:M6"/>
    <mergeCell ref="C7:L7"/>
    <mergeCell ref="O7:Q7"/>
    <mergeCell ref="A3:M3"/>
    <mergeCell ref="K4:L4"/>
    <mergeCell ref="L11:M11"/>
    <mergeCell ref="A12:M12"/>
    <mergeCell ref="K14:L14"/>
    <mergeCell ref="K15:L15"/>
    <mergeCell ref="B16:L16"/>
    <mergeCell ref="A36:M36"/>
    <mergeCell ref="B26:F26"/>
    <mergeCell ref="B28:F28"/>
    <mergeCell ref="H20:I20"/>
    <mergeCell ref="H23:I23"/>
    <mergeCell ref="H24:I24"/>
    <mergeCell ref="H25:I25"/>
    <mergeCell ref="H28:I28"/>
  </mergeCells>
  <pageMargins left="0.7" right="0.7" top="0.75" bottom="0.75" header="0.3" footer="0.3"/>
  <pageSetup scale="82" orientation="portrait" r:id="rId1"/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locked="0" defaultSize="0" autoFill="0" autoLine="0" autoPict="0">
                <anchor moveWithCells="1">
                  <from>
                    <xdr:col>4</xdr:col>
                    <xdr:colOff>381000</xdr:colOff>
                    <xdr:row>23</xdr:row>
                    <xdr:rowOff>47625</xdr:rowOff>
                  </from>
                  <to>
                    <xdr:col>5</xdr:col>
                    <xdr:colOff>561975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locked="0" defaultSize="0" autoFill="0" autoLine="0" autoPict="0">
                <anchor moveWithCells="1">
                  <from>
                    <xdr:col>4</xdr:col>
                    <xdr:colOff>390525</xdr:colOff>
                    <xdr:row>22</xdr:row>
                    <xdr:rowOff>38100</xdr:rowOff>
                  </from>
                  <to>
                    <xdr:col>5</xdr:col>
                    <xdr:colOff>571500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24</xdr:row>
                    <xdr:rowOff>28575</xdr:rowOff>
                  </from>
                  <to>
                    <xdr:col>5</xdr:col>
                    <xdr:colOff>581025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I50"/>
  <sheetViews>
    <sheetView zoomScale="160" zoomScaleNormal="160" zoomScaleSheetLayoutView="190" zoomScalePageLayoutView="90" workbookViewId="0">
      <selection activeCell="C10" sqref="C10"/>
    </sheetView>
  </sheetViews>
  <sheetFormatPr baseColWidth="10" defaultRowHeight="15"/>
  <cols>
    <col min="1" max="1" width="1.5703125" customWidth="1"/>
    <col min="2" max="2" width="9.28515625" customWidth="1"/>
    <col min="3" max="3" width="8.7109375" customWidth="1"/>
    <col min="4" max="4" width="6.85546875" customWidth="1"/>
    <col min="5" max="5" width="12.7109375" customWidth="1"/>
    <col min="6" max="6" width="4.7109375" customWidth="1"/>
    <col min="7" max="7" width="17.5703125" customWidth="1"/>
    <col min="8" max="8" width="9.7109375" customWidth="1"/>
    <col min="9" max="9" width="17" customWidth="1"/>
  </cols>
  <sheetData>
    <row r="1" spans="1:9">
      <c r="I1" s="32"/>
    </row>
    <row r="2" spans="1:9" ht="15" customHeight="1">
      <c r="I2" s="33"/>
    </row>
    <row r="3" spans="1:9" ht="12" customHeight="1">
      <c r="H3" s="34"/>
      <c r="I3" s="34"/>
    </row>
    <row r="4" spans="1:9" ht="10.5" customHeight="1">
      <c r="H4" s="34"/>
      <c r="I4" s="278" t="s">
        <v>87</v>
      </c>
    </row>
    <row r="5" spans="1:9" ht="12.75" customHeight="1" thickBot="1">
      <c r="H5" s="35"/>
      <c r="I5" s="279"/>
    </row>
    <row r="6" spans="1:9" ht="15" customHeight="1" thickTop="1"/>
    <row r="7" spans="1:9" ht="11.25" customHeight="1"/>
    <row r="8" spans="1:9" ht="9" customHeight="1">
      <c r="A8" s="228" t="s">
        <v>40</v>
      </c>
      <c r="B8" s="228"/>
      <c r="C8" s="228"/>
      <c r="D8" s="228"/>
      <c r="E8" s="228"/>
      <c r="F8" s="228"/>
      <c r="G8" s="228"/>
      <c r="H8" s="228"/>
      <c r="I8" s="228"/>
    </row>
    <row r="9" spans="1:9" ht="13.5" customHeight="1">
      <c r="A9" s="228"/>
      <c r="B9" s="228"/>
      <c r="C9" s="228"/>
      <c r="D9" s="228"/>
      <c r="E9" s="228"/>
      <c r="F9" s="228"/>
      <c r="G9" s="228"/>
      <c r="H9" s="228"/>
      <c r="I9" s="228"/>
    </row>
    <row r="10" spans="1:9" ht="9.75" customHeight="1" thickBot="1"/>
    <row r="11" spans="1:9" ht="12" customHeight="1">
      <c r="A11" s="36"/>
      <c r="B11" s="229" t="s">
        <v>41</v>
      </c>
      <c r="C11" s="231" t="s">
        <v>42</v>
      </c>
      <c r="D11" s="232"/>
      <c r="E11" s="235" t="s">
        <v>43</v>
      </c>
      <c r="F11" s="236"/>
      <c r="G11" s="237"/>
      <c r="H11" s="241" t="s">
        <v>44</v>
      </c>
      <c r="I11" s="242"/>
    </row>
    <row r="12" spans="1:9" ht="12" customHeight="1" thickBot="1">
      <c r="A12" s="36"/>
      <c r="B12" s="230"/>
      <c r="C12" s="233"/>
      <c r="D12" s="234"/>
      <c r="E12" s="238"/>
      <c r="F12" s="239"/>
      <c r="G12" s="240"/>
      <c r="H12" s="243"/>
      <c r="I12" s="244"/>
    </row>
    <row r="13" spans="1:9" ht="12.75" customHeight="1">
      <c r="A13" s="36"/>
      <c r="B13" s="229" t="s">
        <v>45</v>
      </c>
      <c r="C13" s="248" t="s">
        <v>46</v>
      </c>
      <c r="D13" s="249"/>
      <c r="E13" s="238"/>
      <c r="F13" s="239"/>
      <c r="G13" s="240"/>
      <c r="H13" s="243"/>
      <c r="I13" s="244"/>
    </row>
    <row r="14" spans="1:9" ht="9.75" customHeight="1" thickBot="1">
      <c r="A14" s="36"/>
      <c r="B14" s="247"/>
      <c r="C14" s="250"/>
      <c r="D14" s="251"/>
      <c r="E14" s="238"/>
      <c r="F14" s="239"/>
      <c r="G14" s="240"/>
      <c r="H14" s="243"/>
      <c r="I14" s="244"/>
    </row>
    <row r="15" spans="1:9" ht="12.75" customHeight="1">
      <c r="A15" s="36"/>
      <c r="B15" s="229" t="s">
        <v>47</v>
      </c>
      <c r="C15" s="252" t="s">
        <v>46</v>
      </c>
      <c r="D15" s="249"/>
      <c r="E15" s="235" t="s">
        <v>48</v>
      </c>
      <c r="F15" s="236"/>
      <c r="G15" s="237"/>
      <c r="H15" s="243"/>
      <c r="I15" s="244"/>
    </row>
    <row r="16" spans="1:9" ht="11.25" customHeight="1" thickBot="1">
      <c r="A16" s="36"/>
      <c r="B16" s="230"/>
      <c r="C16" s="253"/>
      <c r="D16" s="251"/>
      <c r="E16" s="238"/>
      <c r="F16" s="239"/>
      <c r="G16" s="240"/>
      <c r="H16" s="243"/>
      <c r="I16" s="244"/>
    </row>
    <row r="17" spans="1:9" ht="14.25" customHeight="1">
      <c r="A17" s="36"/>
      <c r="B17" s="247" t="s">
        <v>49</v>
      </c>
      <c r="C17" s="257" t="s">
        <v>50</v>
      </c>
      <c r="D17" s="258"/>
      <c r="E17" s="238"/>
      <c r="F17" s="239"/>
      <c r="G17" s="240"/>
      <c r="H17" s="243"/>
      <c r="I17" s="244"/>
    </row>
    <row r="18" spans="1:9" ht="14.25" customHeight="1" thickBot="1">
      <c r="A18" s="36"/>
      <c r="B18" s="230"/>
      <c r="C18" s="259"/>
      <c r="D18" s="260"/>
      <c r="E18" s="254"/>
      <c r="F18" s="255"/>
      <c r="G18" s="256"/>
      <c r="H18" s="245"/>
      <c r="I18" s="246"/>
    </row>
    <row r="19" spans="1:9" ht="21" customHeight="1" thickBot="1">
      <c r="B19" s="37"/>
      <c r="C19" s="37"/>
      <c r="D19" s="37"/>
      <c r="E19" s="37"/>
      <c r="F19" s="37"/>
      <c r="G19" s="37"/>
      <c r="H19" s="37"/>
      <c r="I19" s="37"/>
    </row>
    <row r="20" spans="1:9" ht="12" customHeight="1">
      <c r="B20" s="229" t="s">
        <v>41</v>
      </c>
      <c r="C20" s="231" t="s">
        <v>42</v>
      </c>
      <c r="D20" s="232"/>
      <c r="E20" s="235" t="s">
        <v>43</v>
      </c>
      <c r="F20" s="236"/>
      <c r="G20" s="237"/>
      <c r="H20" s="241" t="s">
        <v>44</v>
      </c>
      <c r="I20" s="242"/>
    </row>
    <row r="21" spans="1:9" ht="12" customHeight="1" thickBot="1">
      <c r="B21" s="230"/>
      <c r="C21" s="233"/>
      <c r="D21" s="234"/>
      <c r="E21" s="238"/>
      <c r="F21" s="239"/>
      <c r="G21" s="240"/>
      <c r="H21" s="243"/>
      <c r="I21" s="244"/>
    </row>
    <row r="22" spans="1:9" ht="12" customHeight="1">
      <c r="B22" s="229" t="s">
        <v>45</v>
      </c>
      <c r="C22" s="248" t="s">
        <v>46</v>
      </c>
      <c r="D22" s="249"/>
      <c r="E22" s="238"/>
      <c r="F22" s="239"/>
      <c r="G22" s="240"/>
      <c r="H22" s="243"/>
      <c r="I22" s="244"/>
    </row>
    <row r="23" spans="1:9" ht="11.25" customHeight="1" thickBot="1">
      <c r="B23" s="247"/>
      <c r="C23" s="250"/>
      <c r="D23" s="251"/>
      <c r="E23" s="254"/>
      <c r="F23" s="255"/>
      <c r="G23" s="256"/>
      <c r="H23" s="243"/>
      <c r="I23" s="244"/>
    </row>
    <row r="24" spans="1:9" ht="12" customHeight="1">
      <c r="B24" s="229" t="s">
        <v>47</v>
      </c>
      <c r="C24" s="252" t="s">
        <v>46</v>
      </c>
      <c r="D24" s="249"/>
      <c r="E24" s="235" t="s">
        <v>48</v>
      </c>
      <c r="F24" s="236"/>
      <c r="G24" s="237"/>
      <c r="H24" s="243"/>
      <c r="I24" s="244"/>
    </row>
    <row r="25" spans="1:9" ht="12" customHeight="1" thickBot="1">
      <c r="B25" s="230"/>
      <c r="C25" s="253"/>
      <c r="D25" s="251"/>
      <c r="E25" s="238"/>
      <c r="F25" s="239"/>
      <c r="G25" s="240"/>
      <c r="H25" s="243"/>
      <c r="I25" s="244"/>
    </row>
    <row r="26" spans="1:9" ht="12" customHeight="1">
      <c r="B26" s="247" t="s">
        <v>49</v>
      </c>
      <c r="C26" s="257" t="s">
        <v>50</v>
      </c>
      <c r="D26" s="258"/>
      <c r="E26" s="238"/>
      <c r="F26" s="239"/>
      <c r="G26" s="240"/>
      <c r="H26" s="243"/>
      <c r="I26" s="244"/>
    </row>
    <row r="27" spans="1:9" ht="12.75" customHeight="1" thickBot="1">
      <c r="B27" s="230"/>
      <c r="C27" s="259"/>
      <c r="D27" s="260"/>
      <c r="E27" s="254"/>
      <c r="F27" s="255"/>
      <c r="G27" s="256"/>
      <c r="H27" s="245"/>
      <c r="I27" s="246"/>
    </row>
    <row r="28" spans="1:9" ht="19.5" customHeight="1" thickBot="1">
      <c r="B28" s="37"/>
      <c r="C28" s="37"/>
      <c r="D28" s="37"/>
      <c r="E28" s="37"/>
      <c r="F28" s="37"/>
      <c r="G28" s="37"/>
      <c r="H28" s="37"/>
      <c r="I28" s="37"/>
    </row>
    <row r="29" spans="1:9" ht="12" customHeight="1">
      <c r="B29" s="229" t="s">
        <v>41</v>
      </c>
      <c r="C29" s="231" t="s">
        <v>42</v>
      </c>
      <c r="D29" s="232"/>
      <c r="E29" s="235" t="s">
        <v>43</v>
      </c>
      <c r="F29" s="236"/>
      <c r="G29" s="237"/>
      <c r="H29" s="241" t="s">
        <v>44</v>
      </c>
      <c r="I29" s="242"/>
    </row>
    <row r="30" spans="1:9" ht="9" customHeight="1" thickBot="1">
      <c r="B30" s="230"/>
      <c r="C30" s="233"/>
      <c r="D30" s="234"/>
      <c r="E30" s="238"/>
      <c r="F30" s="239"/>
      <c r="G30" s="240"/>
      <c r="H30" s="243"/>
      <c r="I30" s="244"/>
    </row>
    <row r="31" spans="1:9" ht="12" customHeight="1">
      <c r="B31" s="229" t="s">
        <v>45</v>
      </c>
      <c r="C31" s="248" t="s">
        <v>46</v>
      </c>
      <c r="D31" s="249"/>
      <c r="E31" s="238"/>
      <c r="F31" s="239"/>
      <c r="G31" s="240"/>
      <c r="H31" s="243"/>
      <c r="I31" s="244"/>
    </row>
    <row r="32" spans="1:9" ht="12.75" customHeight="1" thickBot="1">
      <c r="B32" s="247"/>
      <c r="C32" s="250"/>
      <c r="D32" s="251"/>
      <c r="E32" s="254"/>
      <c r="F32" s="255"/>
      <c r="G32" s="256"/>
      <c r="H32" s="243"/>
      <c r="I32" s="244"/>
    </row>
    <row r="33" spans="2:9" ht="12" customHeight="1">
      <c r="B33" s="229" t="s">
        <v>47</v>
      </c>
      <c r="C33" s="252" t="s">
        <v>46</v>
      </c>
      <c r="D33" s="249"/>
      <c r="E33" s="235" t="s">
        <v>48</v>
      </c>
      <c r="F33" s="236"/>
      <c r="G33" s="237"/>
      <c r="H33" s="243"/>
      <c r="I33" s="244"/>
    </row>
    <row r="34" spans="2:9" ht="13.5" customHeight="1" thickBot="1">
      <c r="B34" s="230"/>
      <c r="C34" s="253"/>
      <c r="D34" s="251"/>
      <c r="E34" s="238"/>
      <c r="F34" s="239"/>
      <c r="G34" s="240"/>
      <c r="H34" s="243"/>
      <c r="I34" s="244"/>
    </row>
    <row r="35" spans="2:9" ht="12.75" customHeight="1">
      <c r="B35" s="247" t="s">
        <v>49</v>
      </c>
      <c r="C35" s="257" t="s">
        <v>50</v>
      </c>
      <c r="D35" s="258"/>
      <c r="E35" s="238"/>
      <c r="F35" s="239"/>
      <c r="G35" s="240"/>
      <c r="H35" s="243"/>
      <c r="I35" s="244"/>
    </row>
    <row r="36" spans="2:9" ht="12.75" customHeight="1" thickBot="1">
      <c r="B36" s="230"/>
      <c r="C36" s="259"/>
      <c r="D36" s="260"/>
      <c r="E36" s="254"/>
      <c r="F36" s="255"/>
      <c r="G36" s="256"/>
      <c r="H36" s="245"/>
      <c r="I36" s="246"/>
    </row>
    <row r="37" spans="2:9" ht="15" customHeight="1" thickBot="1">
      <c r="B37" s="37"/>
      <c r="C37" s="37"/>
      <c r="D37" s="37"/>
      <c r="E37" s="37"/>
      <c r="F37" s="37"/>
      <c r="G37" s="37"/>
      <c r="H37" s="37"/>
      <c r="I37" s="37"/>
    </row>
    <row r="38" spans="2:9" ht="15" customHeight="1">
      <c r="B38" s="229" t="s">
        <v>41</v>
      </c>
      <c r="C38" s="231" t="s">
        <v>42</v>
      </c>
      <c r="D38" s="232"/>
      <c r="E38" s="235" t="s">
        <v>43</v>
      </c>
      <c r="F38" s="236"/>
      <c r="G38" s="237"/>
      <c r="H38" s="241" t="s">
        <v>44</v>
      </c>
      <c r="I38" s="242"/>
    </row>
    <row r="39" spans="2:9" ht="10.5" customHeight="1" thickBot="1">
      <c r="B39" s="230"/>
      <c r="C39" s="233"/>
      <c r="D39" s="234"/>
      <c r="E39" s="238"/>
      <c r="F39" s="239"/>
      <c r="G39" s="240"/>
      <c r="H39" s="243"/>
      <c r="I39" s="244"/>
    </row>
    <row r="40" spans="2:9" ht="12" customHeight="1">
      <c r="B40" s="229" t="s">
        <v>45</v>
      </c>
      <c r="C40" s="248" t="s">
        <v>46</v>
      </c>
      <c r="D40" s="249"/>
      <c r="E40" s="238"/>
      <c r="F40" s="239"/>
      <c r="G40" s="240"/>
      <c r="H40" s="243"/>
      <c r="I40" s="244"/>
    </row>
    <row r="41" spans="2:9" ht="12" customHeight="1" thickBot="1">
      <c r="B41" s="247"/>
      <c r="C41" s="250"/>
      <c r="D41" s="251"/>
      <c r="E41" s="254"/>
      <c r="F41" s="255"/>
      <c r="G41" s="256"/>
      <c r="H41" s="243"/>
      <c r="I41" s="244"/>
    </row>
    <row r="42" spans="2:9" ht="13.5" customHeight="1">
      <c r="B42" s="229" t="s">
        <v>47</v>
      </c>
      <c r="C42" s="252" t="s">
        <v>46</v>
      </c>
      <c r="D42" s="249"/>
      <c r="E42" s="235" t="s">
        <v>51</v>
      </c>
      <c r="F42" s="236"/>
      <c r="G42" s="237"/>
      <c r="H42" s="243"/>
      <c r="I42" s="244"/>
    </row>
    <row r="43" spans="2:9" ht="12" customHeight="1" thickBot="1">
      <c r="B43" s="230"/>
      <c r="C43" s="253"/>
      <c r="D43" s="251"/>
      <c r="E43" s="238"/>
      <c r="F43" s="239"/>
      <c r="G43" s="240"/>
      <c r="H43" s="243"/>
      <c r="I43" s="244"/>
    </row>
    <row r="44" spans="2:9" ht="12" customHeight="1">
      <c r="B44" s="247" t="s">
        <v>49</v>
      </c>
      <c r="C44" s="257" t="s">
        <v>50</v>
      </c>
      <c r="D44" s="258"/>
      <c r="E44" s="238"/>
      <c r="F44" s="239"/>
      <c r="G44" s="240"/>
      <c r="H44" s="243"/>
      <c r="I44" s="244"/>
    </row>
    <row r="45" spans="2:9" ht="12" customHeight="1" thickBot="1">
      <c r="B45" s="230"/>
      <c r="C45" s="259"/>
      <c r="D45" s="260"/>
      <c r="E45" s="254"/>
      <c r="F45" s="255"/>
      <c r="G45" s="256"/>
      <c r="H45" s="245"/>
      <c r="I45" s="246"/>
    </row>
    <row r="46" spans="2:9" ht="21" customHeight="1" thickBot="1">
      <c r="B46" s="37"/>
      <c r="C46" s="37"/>
      <c r="D46" s="37"/>
      <c r="E46" s="37"/>
      <c r="F46" s="37"/>
      <c r="G46" s="37"/>
      <c r="H46" s="37"/>
      <c r="I46" s="37"/>
    </row>
    <row r="47" spans="2:9" ht="27" customHeight="1" thickBot="1">
      <c r="B47" s="285" t="s">
        <v>4</v>
      </c>
      <c r="C47" s="286"/>
      <c r="D47" s="287"/>
      <c r="E47" s="286" t="s">
        <v>88</v>
      </c>
      <c r="F47" s="286"/>
      <c r="G47" s="287"/>
      <c r="H47" s="281" t="s">
        <v>52</v>
      </c>
      <c r="I47" s="282"/>
    </row>
    <row r="48" spans="2:9" ht="33" customHeight="1">
      <c r="B48" s="231"/>
      <c r="C48" s="261"/>
      <c r="D48" s="232"/>
      <c r="E48" s="231"/>
      <c r="F48" s="261"/>
      <c r="G48" s="232"/>
      <c r="H48" s="231"/>
      <c r="I48" s="232"/>
    </row>
    <row r="49" spans="2:9" ht="33" customHeight="1">
      <c r="B49" s="262"/>
      <c r="C49" s="280"/>
      <c r="D49" s="263"/>
      <c r="E49" s="262"/>
      <c r="F49" s="280"/>
      <c r="G49" s="263"/>
      <c r="H49" s="262"/>
      <c r="I49" s="263"/>
    </row>
    <row r="50" spans="2:9" ht="33" customHeight="1" thickBot="1">
      <c r="B50" s="233"/>
      <c r="C50" s="264"/>
      <c r="D50" s="234"/>
      <c r="E50" s="233"/>
      <c r="F50" s="264"/>
      <c r="G50" s="234"/>
      <c r="H50" s="233"/>
      <c r="I50" s="234"/>
    </row>
  </sheetData>
  <mergeCells count="52">
    <mergeCell ref="I4:I5"/>
    <mergeCell ref="H47:I47"/>
    <mergeCell ref="E47:G47"/>
    <mergeCell ref="B47:D47"/>
    <mergeCell ref="B48:D50"/>
    <mergeCell ref="E48:G50"/>
    <mergeCell ref="H48:I50"/>
    <mergeCell ref="B38:B39"/>
    <mergeCell ref="C38:D39"/>
    <mergeCell ref="E38:G41"/>
    <mergeCell ref="H38:I45"/>
    <mergeCell ref="B40:B41"/>
    <mergeCell ref="C40:D41"/>
    <mergeCell ref="B42:B43"/>
    <mergeCell ref="C42:D43"/>
    <mergeCell ref="E42:G45"/>
    <mergeCell ref="B44:B45"/>
    <mergeCell ref="C44:D45"/>
    <mergeCell ref="B29:B30"/>
    <mergeCell ref="C29:D30"/>
    <mergeCell ref="E29:G32"/>
    <mergeCell ref="H29:I36"/>
    <mergeCell ref="B31:B32"/>
    <mergeCell ref="C31:D32"/>
    <mergeCell ref="B33:B34"/>
    <mergeCell ref="C33:D34"/>
    <mergeCell ref="E33:G36"/>
    <mergeCell ref="B35:B36"/>
    <mergeCell ref="C35:D36"/>
    <mergeCell ref="H20:I27"/>
    <mergeCell ref="B22:B23"/>
    <mergeCell ref="C22:D23"/>
    <mergeCell ref="B24:B25"/>
    <mergeCell ref="C24:D25"/>
    <mergeCell ref="B20:B21"/>
    <mergeCell ref="C20:D21"/>
    <mergeCell ref="E20:G23"/>
    <mergeCell ref="E24:G27"/>
    <mergeCell ref="B26:B27"/>
    <mergeCell ref="C26:D27"/>
    <mergeCell ref="A8:I9"/>
    <mergeCell ref="B11:B12"/>
    <mergeCell ref="C11:D12"/>
    <mergeCell ref="E11:G14"/>
    <mergeCell ref="H11:I18"/>
    <mergeCell ref="B13:B14"/>
    <mergeCell ref="C13:D14"/>
    <mergeCell ref="B15:B16"/>
    <mergeCell ref="C15:D16"/>
    <mergeCell ref="E15:G18"/>
    <mergeCell ref="B17:B18"/>
    <mergeCell ref="C17:D18"/>
  </mergeCells>
  <pageMargins left="0.59055118110236227" right="0.5" top="0.51181102362204722" bottom="0.34" header="0.31496062992125984" footer="0.22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FORM. 1</vt:lpstr>
      <vt:lpstr>FORM. 2 </vt:lpstr>
      <vt:lpstr>FORM 3</vt:lpstr>
      <vt:lpstr>FORM. PAS</vt:lpstr>
      <vt:lpstr>'FORM 3'!Área_de_impresión</vt:lpstr>
      <vt:lpstr>'FORM. 1'!Área_de_impresión</vt:lpstr>
      <vt:lpstr>'FORM. 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Isaac Cuellar Zapata</dc:creator>
  <cp:lastModifiedBy>Javier Isaac Cuellar Zapata</cp:lastModifiedBy>
  <cp:lastPrinted>2023-11-30T12:43:54Z</cp:lastPrinted>
  <dcterms:created xsi:type="dcterms:W3CDTF">2023-11-06T15:17:48Z</dcterms:created>
  <dcterms:modified xsi:type="dcterms:W3CDTF">2023-11-30T20:35:41Z</dcterms:modified>
</cp:coreProperties>
</file>